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2" activeTab="0"/>
  </bookViews>
  <sheets>
    <sheet name="Прил 7 " sheetId="1" r:id="rId1"/>
  </sheets>
  <definedNames>
    <definedName name="_xlnm._FilterDatabase" localSheetId="0" hidden="1">'Прил 7 '!$A$12:$H$370</definedName>
    <definedName name="_xlnm.Print_Area" localSheetId="0">'Прил 7 '!$A$1:$H$370</definedName>
  </definedNames>
  <calcPr fullCalcOnLoad="1"/>
</workbook>
</file>

<file path=xl/sharedStrings.xml><?xml version="1.0" encoding="utf-8"?>
<sst xmlns="http://schemas.openxmlformats.org/spreadsheetml/2006/main" count="1765" uniqueCount="438">
  <si>
    <t>Расходы на оплату публикаций в средствах массовой информации официальных материалов</t>
  </si>
  <si>
    <t>98 9 09 15010</t>
  </si>
  <si>
    <t>98 9 09 15500</t>
  </si>
  <si>
    <t>98 9 09 15310</t>
  </si>
  <si>
    <t>98 9 09 15350</t>
  </si>
  <si>
    <t>98 9 09 15360</t>
  </si>
  <si>
    <t>98 9 09 06030</t>
  </si>
  <si>
    <t>Основное мероприятие "Благоустройство дворовых территорий"</t>
  </si>
  <si>
    <t>02 0 00 00000</t>
  </si>
  <si>
    <t>02 0 01 00000</t>
  </si>
  <si>
    <t>02 0 01 15100</t>
  </si>
  <si>
    <t xml:space="preserve">Комплексное благоустройство дворовых территорий </t>
  </si>
  <si>
    <t>98 9 09 00240</t>
  </si>
  <si>
    <t>03 0 00 00000</t>
  </si>
  <si>
    <t xml:space="preserve">Подпрограмма "Развитие народного художественного творчества в МО "Кировск" </t>
  </si>
  <si>
    <t>98 9 09 10200</t>
  </si>
  <si>
    <t>59 4 00 00000</t>
  </si>
  <si>
    <t>59 4 01 00000</t>
  </si>
  <si>
    <t>98 9 09 15700</t>
  </si>
  <si>
    <t>Основное мероприятие "Обеспечение сохранения деятельности клубных формирований и любительских объединений"</t>
  </si>
  <si>
    <t>03 1 00 00000</t>
  </si>
  <si>
    <t xml:space="preserve">Подпрограмма "Капитальный ремонт здания МБУК "РДК" </t>
  </si>
  <si>
    <t>Основное мероприятие "Проведение работ"</t>
  </si>
  <si>
    <t xml:space="preserve">Подпрограмма "Организация и проведение городских массовых праздников и культурно-досуговых мероприятий в МО "Кировск" </t>
  </si>
  <si>
    <t xml:space="preserve">Организация и проведение массовых праздников 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</si>
  <si>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</si>
  <si>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</si>
  <si>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</si>
  <si>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03 1 01 00000</t>
  </si>
  <si>
    <t>03 1 01 00250</t>
  </si>
  <si>
    <t>03 5 00 00000</t>
  </si>
  <si>
    <t>03 5 01 00000</t>
  </si>
  <si>
    <t>03 2 00 00000</t>
  </si>
  <si>
    <t>03 2 01 00000</t>
  </si>
  <si>
    <t>03 2 01 12090</t>
  </si>
  <si>
    <t>98 9 09 12200</t>
  </si>
  <si>
    <t>98 9 09 03080</t>
  </si>
  <si>
    <t>98 9 09 15040</t>
  </si>
  <si>
    <t>98 9 09 15050</t>
  </si>
  <si>
    <t>98 9 09 96050</t>
  </si>
  <si>
    <t>016</t>
  </si>
  <si>
    <t>Расходы за счет средств местного бюджета в рамках софинансирования</t>
  </si>
  <si>
    <t>5К 0 00 00000</t>
  </si>
  <si>
    <t>5К 0 01 00000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</si>
  <si>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</si>
  <si>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</si>
  <si>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6К 0 00 00000</t>
  </si>
  <si>
    <t>6К 1 00 00000</t>
  </si>
  <si>
    <t>6К 1 01 00000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</si>
  <si>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</si>
  <si>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</si>
  <si>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</si>
  <si>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</si>
  <si>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расходов бюджета МО "Кировск" на 2019 год</t>
  </si>
  <si>
    <t>Муниципальная программа 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</si>
  <si>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 3 00 00000</t>
  </si>
  <si>
    <t>6К 3 01 00000</t>
  </si>
  <si>
    <t>Мероприятия по благоустройству</t>
  </si>
  <si>
    <t>6К 3 01 15890</t>
  </si>
  <si>
    <t>6К 2 00 00000</t>
  </si>
  <si>
    <t>6К 2 01 00000</t>
  </si>
  <si>
    <t>6К 2 01 15880</t>
  </si>
  <si>
    <t>Подпрограмма  "Коммунальное хозяйство МО "Кировск" Кировского муниципального района Ленинградской области"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</si>
  <si>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</si>
  <si>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</si>
  <si>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Основное мероприятие"Содержание дорог"</t>
  </si>
  <si>
    <t xml:space="preserve">Содержание дорог местного значения и искуственных сооружений на них, проездов, тротуаров </t>
  </si>
  <si>
    <t>6К 1 01 14710</t>
  </si>
  <si>
    <t>59 0 00 00000</t>
  </si>
  <si>
    <t>60 1 01 S0140</t>
  </si>
  <si>
    <t>03 5 01 S0350</t>
  </si>
  <si>
    <t>6К 4 00 00000</t>
  </si>
  <si>
    <t>6К 4 01 00000</t>
  </si>
  <si>
    <t>6К 4 01 00250</t>
  </si>
  <si>
    <t>Капитальный ремонт объектов культуры городских поселений Ленинградской области</t>
  </si>
  <si>
    <t>98 9 09 10070</t>
  </si>
  <si>
    <t>794</t>
  </si>
  <si>
    <t>1200</t>
  </si>
  <si>
    <t>60 3 00 00000</t>
  </si>
  <si>
    <t>60 3 01 00000</t>
  </si>
  <si>
    <t>60 3 01 S4200</t>
  </si>
  <si>
    <t>98 9 09 82190</t>
  </si>
  <si>
    <t>Обеспечение выплат стимулирующего характера работникам муниципальных учреждений культуры Ленинградской области</t>
  </si>
  <si>
    <t>456</t>
  </si>
  <si>
    <t>120</t>
  </si>
  <si>
    <t>240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</si>
  <si>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</si>
  <si>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</si>
  <si>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</si>
  <si>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</si>
  <si>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Социальные выплаты гражданам, кроме публичных нормативных социальных выплат</t>
  </si>
  <si>
    <t>320</t>
  </si>
  <si>
    <t>110</t>
  </si>
  <si>
    <t>Расходы на выплату персоналу казенных учреждений</t>
  </si>
  <si>
    <t>830</t>
  </si>
  <si>
    <t>Исполнение судебных актов</t>
  </si>
  <si>
    <t>98 9 09 15720</t>
  </si>
  <si>
    <t>410</t>
  </si>
  <si>
    <t xml:space="preserve">Бюджетные инвестиции 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</si>
  <si>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</si>
  <si>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Непрограммные расходы органов МСУ</t>
  </si>
  <si>
    <t xml:space="preserve">Непрограммные расходы </t>
  </si>
  <si>
    <t>59 2 00 00000</t>
  </si>
  <si>
    <t>59 2 01 00000</t>
  </si>
  <si>
    <t>59 2 01 14730</t>
  </si>
  <si>
    <t>59 3 00 00000</t>
  </si>
  <si>
    <t>59 3 01 00000</t>
  </si>
  <si>
    <t>59 3 01 14740</t>
  </si>
  <si>
    <t>98 9 09 82280</t>
  </si>
  <si>
    <t>5Б 0 00 00000</t>
  </si>
  <si>
    <t>5Б 0 01 00000</t>
  </si>
  <si>
    <t xml:space="preserve">5Б 0 01 S4310 </t>
  </si>
  <si>
    <t>Приложение № 7</t>
  </si>
  <si>
    <t>Муниципальная программа "Благоустройство дворовых территорий и рекреационных зон в г.Кировске Ленинградской области"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</si>
  <si>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</si>
  <si>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</si>
  <si>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Иные закупки товаров, работ и услуг для обеспечения государственных (муниципальных) нужд</t>
  </si>
  <si>
    <t>014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</si>
  <si>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</si>
  <si>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Расходы за счет субсидий на финансирование в рамках государственных программ (Жилищно-коммунальное хозяйство)</t>
  </si>
  <si>
    <t>0100</t>
  </si>
  <si>
    <t>5С 0 00 00000</t>
  </si>
  <si>
    <t>5С 2 00 00000</t>
  </si>
  <si>
    <t>Расходы на обеспечение функций органов местного самоуправления</t>
  </si>
  <si>
    <t>5С 2 01 00000</t>
  </si>
  <si>
    <t>Подпрограмма "Ремонт объектов водоснабжения и водоотведения на территории МО "Кировск"</t>
  </si>
  <si>
    <t>77 0 00 00000</t>
  </si>
  <si>
    <t>917</t>
  </si>
  <si>
    <t>67 4 09 00000</t>
  </si>
  <si>
    <t>Непрограммные расходы</t>
  </si>
  <si>
    <t>360</t>
  </si>
  <si>
    <t>Иные выплаты населению</t>
  </si>
  <si>
    <t>6L 1 00 00000</t>
  </si>
  <si>
    <t>6L 0 00 00000</t>
  </si>
  <si>
    <t>6L 2 00 00000</t>
  </si>
  <si>
    <t>5С 2 01 S0260</t>
  </si>
  <si>
    <t>77 1 00 00000</t>
  </si>
  <si>
    <t>Подпрограмма "Мероприятия по энергосбережению и повышению энергетической эффективности в коммунальной сфере"</t>
  </si>
  <si>
    <t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 Кировске Ленинградской области"</t>
  </si>
  <si>
    <t>Мероприятия, направленные на безаварийную работу объектов водоснабжения и водоотведения</t>
  </si>
  <si>
    <t>Подпрограмма "Благоустройство общественных территорий города Кировска Ленинградской области"</t>
  </si>
  <si>
    <t>Подпрограмма "Благоустройство дворовых территорий города Кировска Ленинградской области"</t>
  </si>
  <si>
    <t>98 9 09 96110</t>
  </si>
  <si>
    <t>98 9 09 96040</t>
  </si>
  <si>
    <t>Осуществление полномочий поселений по муниципальному жилищному контролю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</si>
  <si>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</si>
  <si>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03 1 01 S0360</t>
  </si>
  <si>
    <t>98 9 09 15440</t>
  </si>
  <si>
    <t>Муниципальная программа "Обеспечение качественным жильем граждан на территории муниципального образования "Кировск" Кировского муниципального района Ленинградской области"</t>
  </si>
  <si>
    <t>Основное мероприятие "Улучшение жилищных условий молодых граждан (молодых семей)"</t>
  </si>
  <si>
    <t>Мероприятия направленные на возмещение расходов по установке индивидуальных приборов учета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</si>
  <si>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</si>
  <si>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5L 0 01 00000</t>
  </si>
  <si>
    <t>6R 0 00 00000</t>
  </si>
  <si>
    <t>6R 1 00 00000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</si>
  <si>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</si>
  <si>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</si>
  <si>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6R 1 01 00000</t>
  </si>
  <si>
    <t>6R 1 01 00250</t>
  </si>
  <si>
    <t>Предоставление муниципальным бюджетным и автономным учреждениям субсидий</t>
  </si>
  <si>
    <t>Организация и проведение мероприятий для молодежи</t>
  </si>
  <si>
    <t>6R 1 01 12810</t>
  </si>
  <si>
    <t>6R 2 00 00000</t>
  </si>
  <si>
    <t>6R 2 01 00000</t>
  </si>
  <si>
    <t>6R 2 01 12820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</si>
  <si>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</si>
  <si>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</si>
  <si>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</si>
  <si>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Муниципальная программа "Социально-культурная деятельность МО "Кировск" Кировского муниципального района Ленинградской области"</t>
  </si>
  <si>
    <t xml:space="preserve">Капитальный ремонт (ремонт) муниципального жилищного фонда 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</si>
  <si>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</si>
  <si>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5L 0 00 00000</t>
  </si>
  <si>
    <t>5L 0 01 L4970</t>
  </si>
  <si>
    <t>Реализация мероприятий по обеспечению жильем молодых семей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</si>
  <si>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</si>
  <si>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5К 0 01 S4660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</si>
  <si>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</si>
  <si>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части полномочий поселений по владению, пользованию и распоряжению имуществом</t>
  </si>
  <si>
    <t>Исполнение судебных актов Российской Федерации и мировых соглашений по возмещению вреда</t>
  </si>
  <si>
    <t>Осуществление земельного контроля поселений за использованием земель на территориях поселений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</si>
  <si>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</si>
  <si>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</si>
  <si>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Расходы за счет остатков бюджета</t>
  </si>
  <si>
    <t>Расходы за счет субсидии бюджетам поселений на реализацию областного закона от 15.01.2018г.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ЛО»</t>
  </si>
  <si>
    <t>Расходы за счет субсидий на финансирование в рамках государственных программ (Дорожное хозяйство)</t>
  </si>
  <si>
    <t>Расходы за счет субсидий на обеспечение выплат стимулирующего характера работникам муниципальных учреждений культуры Ленинградской области</t>
  </si>
  <si>
    <t>Расходы за счет субсидий на финансирование в рамках государственных программ (Социальная политика)</t>
  </si>
  <si>
    <t>Субсидии юридическим лицам (кроме некоммерческих организаций),индивидуальным предпринимателям, физическим лицам - производителям товаров, работ, услуг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</si>
  <si>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</si>
  <si>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</si>
  <si>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Молодежная политика</t>
  </si>
  <si>
    <t>Культура, кинематография</t>
  </si>
  <si>
    <t>Другие вопросы в области культуры, кинематографии</t>
  </si>
  <si>
    <t>Физическая культура</t>
  </si>
  <si>
    <t>98 9 09 S0200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</si>
  <si>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</si>
  <si>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Расходы на обеспечение деятельности муниципальных казенных учреждений</t>
  </si>
  <si>
    <t>011</t>
  </si>
  <si>
    <t>540</t>
  </si>
  <si>
    <t>870</t>
  </si>
  <si>
    <t>810</t>
  </si>
  <si>
    <t>Другие вопросы в области национальной экономики</t>
  </si>
  <si>
    <t>Общегосударственные вопросы</t>
  </si>
  <si>
    <t>0103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</si>
  <si>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</si>
  <si>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</si>
  <si>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</si>
  <si>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</si>
  <si>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</si>
  <si>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</si>
  <si>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</si>
  <si>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</si>
  <si>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</si>
  <si>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</si>
  <si>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</si>
  <si>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</si>
  <si>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</si>
  <si>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</si>
  <si>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</si>
  <si>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</si>
  <si>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</si>
  <si>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</si>
  <si>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</si>
  <si>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Социальное обеспечение населения</t>
  </si>
  <si>
    <t>1003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</si>
  <si>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</si>
  <si>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</si>
  <si>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</si>
  <si>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</si>
  <si>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Благоустройство</t>
  </si>
  <si>
    <t>Физическая культура и спорт</t>
  </si>
  <si>
    <t>Наименование</t>
  </si>
  <si>
    <t/>
  </si>
  <si>
    <t>Культура</t>
  </si>
  <si>
    <t>ВСЕГО</t>
  </si>
  <si>
    <t>0102</t>
  </si>
  <si>
    <t>1001</t>
  </si>
  <si>
    <t>Пенсионное обеспечение</t>
  </si>
  <si>
    <t>Другие вопросы в области жилищно-коммунального хозяйства</t>
  </si>
  <si>
    <t>0505</t>
  </si>
  <si>
    <t>0409</t>
  </si>
  <si>
    <t>Сумма (тысяч рублей)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</si>
  <si>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</si>
  <si>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</si>
  <si>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</si>
  <si>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1101</t>
  </si>
  <si>
    <t>1204</t>
  </si>
  <si>
    <t>Другие вопросы в области средств массовой информации</t>
  </si>
  <si>
    <t>Средства массовой информации</t>
  </si>
  <si>
    <t>0700</t>
  </si>
  <si>
    <t>0707</t>
  </si>
  <si>
    <t>Образование</t>
  </si>
  <si>
    <t>0111</t>
  </si>
  <si>
    <t>Дорожное хозяйство (дорожные фонды)</t>
  </si>
  <si>
    <t>Резервные средства</t>
  </si>
  <si>
    <t>Другие вопросы в области национальной безопасности и правоохранительной деятельности</t>
  </si>
  <si>
    <t>0314</t>
  </si>
  <si>
    <t>к решению совета депутатов МО "Кировск"</t>
  </si>
  <si>
    <t>111</t>
  </si>
  <si>
    <t>0107</t>
  </si>
  <si>
    <t>Обеспечение проведения выборов и референдумов</t>
  </si>
  <si>
    <t>Обеспечение деятельности высшего должностного лица муниципального образования</t>
  </si>
  <si>
    <t>Обеспечение деятельности органов МСУ</t>
  </si>
  <si>
    <t>Обеспечение деятельности представительных органов муниципальных образований</t>
  </si>
  <si>
    <t xml:space="preserve">Непрограммые расходы </t>
  </si>
  <si>
    <t>Проведение выборов в представительные органы муниципального образования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</si>
  <si>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</si>
  <si>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</si>
  <si>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 xml:space="preserve">Ведомственная структура </t>
  </si>
  <si>
    <t>КВСР</t>
  </si>
  <si>
    <t>КФСР</t>
  </si>
  <si>
    <t>КЦСР</t>
  </si>
  <si>
    <t>КВР</t>
  </si>
  <si>
    <t>Доп КР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</si>
  <si>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</si>
  <si>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</si>
  <si>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000</t>
  </si>
  <si>
    <t>916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</si>
  <si>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</si>
  <si>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</si>
  <si>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866</t>
  </si>
  <si>
    <t>915</t>
  </si>
  <si>
    <t>1100</t>
  </si>
  <si>
    <t>100</t>
  </si>
  <si>
    <t xml:space="preserve">Муниципальная программа "Развитие автомобильных дорог муниципального образования "Кировск" Кировского муниципального района Ленинградской области" </t>
  </si>
  <si>
    <t>67 0 00 00000</t>
  </si>
  <si>
    <t>67 1 00 00000</t>
  </si>
  <si>
    <t>67 1 09 00000</t>
  </si>
  <si>
    <t>67 1 09 00210</t>
  </si>
  <si>
    <t>67 3 00 00000</t>
  </si>
  <si>
    <t>67 3 09 00000</t>
  </si>
  <si>
    <t>67 3 09 00220</t>
  </si>
  <si>
    <t>67 3 09 00230</t>
  </si>
  <si>
    <t>98 0 00 00000</t>
  </si>
  <si>
    <t>98 9 00 00000</t>
  </si>
  <si>
    <t>98 9 09 00000</t>
  </si>
  <si>
    <t>98 9 09 96090</t>
  </si>
  <si>
    <t>67 4 00 00000</t>
  </si>
  <si>
    <t>67 4 09 00210</t>
  </si>
  <si>
    <t>67 4 09 00220</t>
  </si>
  <si>
    <t>67 4 09 00230</t>
  </si>
  <si>
    <t>Осуществление отдельных государственных полномочий Ленинградской области в сфере административных правоотношений</t>
  </si>
  <si>
    <t>67 9 00 00000</t>
  </si>
  <si>
    <t>67 9 09 00000</t>
  </si>
  <si>
    <t>67 9 09 71340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</si>
  <si>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</si>
  <si>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</si>
  <si>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 xml:space="preserve">Расчеты за услуги по начислению и сбору платы за найм </t>
  </si>
  <si>
    <t>98 9 09 10050</t>
  </si>
  <si>
    <t>98 9 09 10030</t>
  </si>
  <si>
    <t>98 9 09 10100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</si>
  <si>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</si>
  <si>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Оплата государственных пошлин и иных обязательных платежей </t>
  </si>
  <si>
    <t>98 9 09 10310</t>
  </si>
  <si>
    <t>98 9 09 10320</t>
  </si>
  <si>
    <t>98 9 09 96030</t>
  </si>
  <si>
    <t>Основное мероприятие "Обеспечение функционирования учреждения"</t>
  </si>
  <si>
    <t>Подпрограмма "Обеспечение функционирования МБУ "Центр поддержки предпринимательства г.Кировск"</t>
  </si>
  <si>
    <t xml:space="preserve">Предоставление муниципальным бюджетным и автономным учреждениям субсидий </t>
  </si>
  <si>
    <t>04 2 01 00000</t>
  </si>
  <si>
    <t>04 0 00 00000</t>
  </si>
  <si>
    <t>04 2 00 00000</t>
  </si>
  <si>
    <t>04 2 01 00250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</si>
  <si>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</si>
  <si>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98 9 09 96100</t>
  </si>
  <si>
    <t>98 9 09 13140</t>
  </si>
  <si>
    <t>98 9 09 14090</t>
  </si>
  <si>
    <t>98 9 09 14190</t>
  </si>
  <si>
    <t xml:space="preserve">Аппаратно-программный комплекс "Безопасный город" системы контроля общественной безопасности муниципального образования "Кировск" </t>
  </si>
  <si>
    <t xml:space="preserve">Содержание автомобильных дорог местного значения и искусственных сооружений на них </t>
  </si>
  <si>
    <t xml:space="preserve">Подпрограмма "Развитие и поддержка предпринимательства в МО "Кировск" </t>
  </si>
  <si>
    <t xml:space="preserve">Обеспечение и организация мероприятий в рамках подпрограммы "Развитие и поддержка предпринимательства в МО "Кировск" </t>
  </si>
  <si>
    <t xml:space="preserve">Мероприятия по землеустройству и землепользованию </t>
  </si>
  <si>
    <t>Основное мероприятие "Ремонт дорог"</t>
  </si>
  <si>
    <t>60 0 00 00000</t>
  </si>
  <si>
    <t>60 1 00 00000</t>
  </si>
  <si>
    <t>60 1 01 00000</t>
  </si>
  <si>
    <t>Основное мероприятие "Развитие структуры поддержки малого и среднего бизнеса в МО "Кировск"</t>
  </si>
  <si>
    <t>04 1 00 00000</t>
  </si>
  <si>
    <t>04 1 01 00000</t>
  </si>
  <si>
    <t>04 1 01 14430</t>
  </si>
  <si>
    <t>98 9 09 10350</t>
  </si>
  <si>
    <t>Мероприятия в области коммунального хозяйства</t>
  </si>
  <si>
    <t>Расходы на уличное освещение</t>
  </si>
  <si>
    <t>Расходы на прочие мероприятия по благоустройству</t>
  </si>
  <si>
    <t>Организация сбора и вывоза бытовых отходов и мусора</t>
  </si>
  <si>
    <t>Субсидии  на возмещение разницы в цене организациям, предоставляющим населению услуги общественного туалета</t>
  </si>
  <si>
    <t>7В 0 00 00000</t>
  </si>
  <si>
    <t>7В 2 00 00000</t>
  </si>
  <si>
    <t>7В 2 01 00000</t>
  </si>
  <si>
    <t>7В 2 01 13840</t>
  </si>
  <si>
    <t>7В 1 00 00000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</si>
  <si>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</si>
  <si>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7В 1 01 00000</t>
  </si>
  <si>
    <t>Основное мероприятие «Обеспечение пожарной безопасности на территории МО «Кировск»</t>
  </si>
  <si>
    <t>7В 1 01 13830</t>
  </si>
  <si>
    <t>77 1 02 00000</t>
  </si>
  <si>
    <t>77 1 02 S4270</t>
  </si>
  <si>
    <t>Основное мероприятие "Реализация мероприятий по повышению надежности и энергетической эффективности в системах электроснабжения"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</si>
  <si>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</si>
  <si>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</si>
  <si>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116</t>
  </si>
  <si>
    <t>98 9 09 18110</t>
  </si>
  <si>
    <t>6L 1 F2 55550</t>
  </si>
  <si>
    <t>6L 1 F2 00000</t>
  </si>
  <si>
    <t>6L 2 F2 00000</t>
  </si>
  <si>
    <t>6L 2 F2  55550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</si>
  <si>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</si>
  <si>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</si>
  <si>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</si>
  <si>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Расходы на выплаты персоналу государственных (муниципальных) органов</t>
  </si>
  <si>
    <t>Бюджетные инвестиции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</si>
  <si>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</si>
  <si>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</si>
  <si>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Обеспечение деятельности аппаратов органов местного самоуправления</t>
  </si>
  <si>
    <t>Обеспечение деятельности органов местного самоуправления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</si>
  <si>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 (оплата труда мун.служащих)</t>
  </si>
  <si>
    <t>Осуществление части полномочий поселений в сфере архитектуры и градостроительства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</si>
  <si>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</si>
  <si>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 xml:space="preserve">Подпрограмма «Осуществление мероприятий по гражданской обороне, предупреждению и защите населения от чрезвычайных ситуаций на территории МО «Кировск» Кировского муниципального района </t>
  </si>
  <si>
    <t>Основное мероприятие «Предупреждение нарушения правил безопасности людей на водных объектах на территории МО «Кировск»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</si>
  <si>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</si>
  <si>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Подпрограмма "Обустройство пешеходных переходов вблизи школ и других учебных заведений на улично-дорожной сети МО "Кировск"</t>
  </si>
  <si>
    <t>Основное мероприятие "Обустройство пешеходных переходов вблизи школ и других учебных заведений"</t>
  </si>
  <si>
    <t>Обустройство пешеходных переходов вблизи школ и других учебных заведений на улично-дорожной сети МО "Кировск"</t>
  </si>
  <si>
    <t>Подпрограмма "Обустройство улично-дорожной сети МО "Кировск" техническими средствами организации дорожного движения"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</si>
  <si>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</si>
  <si>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</si>
  <si>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Подпрограмма "Разработка комплексной схемы организации дорожного движения"</t>
  </si>
  <si>
    <t>Основное мероприятие "Разработка комплексной схемы организации дорожного движения"</t>
  </si>
  <si>
    <t>Разработка комплексной схемы организации дорожного движения</t>
  </si>
  <si>
    <t>59 4 01 14840</t>
  </si>
  <si>
    <t>Подпрограмма "Капитальный ремонт и ремонт автомобильных дорог общего пользования МО "Кировск"</t>
  </si>
  <si>
    <t>Ремонт автомобильных дорог общего пользования местного значения</t>
  </si>
  <si>
    <t>Расходы за счет средств муниципального дорожного фонда МО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</si>
  <si>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</si>
  <si>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</si>
  <si>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</si>
  <si>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Подпрограмма "Дорожное хозяйство МО "Кировск" Кировского муниципального района Ленинградской области"</t>
  </si>
  <si>
    <t>Капитальный ремонт (ремонт) автомобильных дорог местного значения и искусственных сооружений на них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</si>
  <si>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</si>
  <si>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</si>
  <si>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>Мероприятия в целях разработки схемы водоснабжения и водоотведения</t>
  </si>
  <si>
    <t>Разработка и утверждение схемы теплоснабжения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</si>
  <si>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</si>
  <si>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Мероприятия по разработке проектно-сметной документации на проведение ремонтных работ</t>
  </si>
  <si>
    <t>от 29 ноября 2018г. № 33</t>
  </si>
  <si>
    <t>Расходы за счет остатков межбюджетных трансфертов из областного бюджета, имеющих целевое значение</t>
  </si>
  <si>
    <t>112</t>
  </si>
  <si>
    <t>Мероприятия по капитальному ремонту (ремонту) объектов культуры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</si>
  <si>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</si>
  <si>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</si>
  <si>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529</t>
  </si>
  <si>
    <t>Замена участков магистральной тепловой сети от котельной п.Молодцово</t>
  </si>
  <si>
    <t>Расходы на озеленение</t>
  </si>
  <si>
    <t>98 9 09 15320</t>
  </si>
  <si>
    <t>98 9 09 72020</t>
  </si>
  <si>
    <t>Поддержка отрасли культуры</t>
  </si>
  <si>
    <t>012</t>
  </si>
  <si>
    <t>952</t>
  </si>
  <si>
    <t>5F 0 00 00000</t>
  </si>
  <si>
    <t>5F 0 01 00000</t>
  </si>
  <si>
    <t>5F 0 01 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</si>
  <si>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</si>
  <si>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Муниципальная программа "Энергосбережение и повышение энергетической эффективности МО "Кировск"</t>
  </si>
  <si>
    <t>6Н 0 00 00000</t>
  </si>
  <si>
    <t>Основное мероприятие "Замена участка магистральной тепловой сети от котельной п. Молодцово"</t>
  </si>
  <si>
    <t>6Н 0 01 S0160</t>
  </si>
  <si>
    <t>98 9 09 80980</t>
  </si>
  <si>
    <t>98 9 09 S5192</t>
  </si>
  <si>
    <t>Оказание услуг по строительному контролю на объектах строительства</t>
  </si>
  <si>
    <t>98 9 09 16320</t>
  </si>
  <si>
    <t>98 9 09 00250</t>
  </si>
  <si>
    <t>796</t>
  </si>
  <si>
    <t>от 24 декабря 2019г. № 49</t>
  </si>
  <si>
    <t>98 9 09 15730</t>
  </si>
  <si>
    <t>Разработка схемы газоснабжения МО "Кировск"</t>
  </si>
  <si>
    <t>Приложение №5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</si>
</sst>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  <numFmt numFmtId="187" formatCode="#,##0.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6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5"/>
      <name val="Times New Roman"/>
      <family val="1"/>
    </font>
    <font>
      <sz val="10"/>
      <color indexed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sz val="1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left" vertical="top" wrapText="1"/>
    </xf>
    <xf numFmtId="20" fontId="7" fillId="33" borderId="10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2" fillId="33" borderId="10" xfId="0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right" vertical="center" wrapText="1"/>
    </xf>
    <xf numFmtId="49" fontId="13" fillId="33" borderId="10" xfId="0" applyNumberFormat="1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>
      <alignment horizontal="center"/>
    </xf>
    <xf numFmtId="172" fontId="13" fillId="33" borderId="10" xfId="0" applyNumberFormat="1" applyFont="1" applyFill="1" applyBorder="1" applyAlignment="1">
      <alignment horizontal="center"/>
    </xf>
    <xf numFmtId="172" fontId="13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right"/>
    </xf>
    <xf numFmtId="0" fontId="13" fillId="33" borderId="10" xfId="0" applyNumberFormat="1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center"/>
    </xf>
    <xf numFmtId="20" fontId="3" fillId="33" borderId="10" xfId="0" applyNumberFormat="1" applyFont="1" applyFill="1" applyBorder="1" applyAlignment="1">
      <alignment horizontal="left" vertical="top" wrapText="1"/>
    </xf>
    <xf numFmtId="172" fontId="12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4" fontId="13" fillId="33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 vertical="top"/>
    </xf>
    <xf numFmtId="0" fontId="13" fillId="33" borderId="10" xfId="0" applyNumberFormat="1" applyFont="1" applyFill="1" applyBorder="1" applyAlignment="1">
      <alignment horizontal="center"/>
    </xf>
    <xf numFmtId="172" fontId="13" fillId="33" borderId="10" xfId="0" applyNumberFormat="1" applyFont="1" applyFill="1" applyBorder="1" applyAlignment="1" applyProtection="1">
      <alignment horizontal="right" vertical="center" wrapText="1"/>
      <protection/>
    </xf>
    <xf numFmtId="172" fontId="3" fillId="33" borderId="10" xfId="0" applyNumberFormat="1" applyFont="1" applyFill="1" applyBorder="1" applyAlignment="1" applyProtection="1">
      <alignment horizontal="right" vertical="center" wrapText="1"/>
      <protection/>
    </xf>
    <xf numFmtId="49" fontId="15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left" vertical="top" wrapText="1"/>
    </xf>
    <xf numFmtId="172" fontId="3" fillId="33" borderId="10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top" wrapText="1"/>
    </xf>
    <xf numFmtId="49" fontId="1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9"/>
  <sheetViews>
    <sheetView showGridLines="0" tabSelected="1" view="pageBreakPreview" zoomScale="69" zoomScaleSheetLayoutView="69" zoomScalePageLayoutView="0" workbookViewId="0" topLeftCell="A1">
      <selection activeCell="A18" sqref="A18"/>
    </sheetView>
  </sheetViews>
  <sheetFormatPr defaultColWidth="9.125" defaultRowHeight="12.75"/>
  <cols>
    <col min="1" max="1" width="79.875" style="3" customWidth="1"/>
    <col min="2" max="2" width="6.50390625" style="3" customWidth="1"/>
    <col min="3" max="3" width="6.625" style="3" customWidth="1"/>
    <col min="4" max="4" width="16.50390625" style="11" customWidth="1"/>
    <col min="5" max="5" width="6.125" style="3" customWidth="1"/>
    <col min="6" max="6" width="21.125" style="3" hidden="1" customWidth="1"/>
    <col min="7" max="7" width="8.50390625" style="3" customWidth="1"/>
    <col min="8" max="8" width="17.125" style="5" customWidth="1"/>
    <col min="9" max="16384" width="9.125" style="3" customWidth="1"/>
  </cols>
  <sheetData>
    <row r="1" spans="1:8" ht="13.5">
      <c r="A1" s="43" t="s">
        <v>437</v>
      </c>
      <c r="B1" s="43"/>
      <c r="C1" s="43"/>
      <c r="D1" s="44"/>
      <c r="E1" s="44"/>
      <c r="F1" s="44"/>
      <c r="G1" s="44"/>
      <c r="H1" s="44"/>
    </row>
    <row r="2" spans="1:8" ht="13.5">
      <c r="A2" s="43" t="s">
        <v>257</v>
      </c>
      <c r="B2" s="44"/>
      <c r="C2" s="44"/>
      <c r="D2" s="44"/>
      <c r="E2" s="44"/>
      <c r="F2" s="44"/>
      <c r="G2" s="44"/>
      <c r="H2" s="44"/>
    </row>
    <row r="3" spans="1:8" ht="13.5">
      <c r="A3" s="43" t="s">
        <v>434</v>
      </c>
      <c r="B3" s="45"/>
      <c r="C3" s="45"/>
      <c r="D3" s="44"/>
      <c r="E3" s="44"/>
      <c r="F3" s="44"/>
      <c r="G3" s="44"/>
      <c r="H3" s="44"/>
    </row>
    <row r="5" spans="1:8" ht="13.5">
      <c r="A5" s="43" t="s">
        <v>112</v>
      </c>
      <c r="B5" s="43"/>
      <c r="C5" s="43"/>
      <c r="D5" s="44"/>
      <c r="E5" s="44"/>
      <c r="F5" s="44"/>
      <c r="G5" s="44"/>
      <c r="H5" s="44"/>
    </row>
    <row r="6" spans="1:8" ht="13.5">
      <c r="A6" s="43" t="s">
        <v>257</v>
      </c>
      <c r="B6" s="44"/>
      <c r="C6" s="44"/>
      <c r="D6" s="44"/>
      <c r="E6" s="44"/>
      <c r="F6" s="44"/>
      <c r="G6" s="44"/>
      <c r="H6" s="44"/>
    </row>
    <row r="7" spans="1:8" ht="13.5">
      <c r="A7" s="43" t="s">
        <v>406</v>
      </c>
      <c r="B7" s="45"/>
      <c r="C7" s="45"/>
      <c r="D7" s="44"/>
      <c r="E7" s="44"/>
      <c r="F7" s="44"/>
      <c r="G7" s="44"/>
      <c r="H7" s="44"/>
    </row>
    <row r="8" spans="1:8" ht="15">
      <c r="A8" s="46"/>
      <c r="B8" s="46"/>
      <c r="C8" s="46"/>
      <c r="D8" s="46"/>
      <c r="E8" s="46"/>
      <c r="F8" s="46"/>
      <c r="G8" s="12"/>
      <c r="H8" s="4"/>
    </row>
    <row r="9" spans="1:8" ht="21">
      <c r="A9" s="41" t="s">
        <v>268</v>
      </c>
      <c r="B9" s="41"/>
      <c r="C9" s="41"/>
      <c r="D9" s="41"/>
      <c r="E9" s="41"/>
      <c r="F9" s="41"/>
      <c r="G9" s="41"/>
      <c r="H9" s="42"/>
    </row>
    <row r="10" spans="1:8" ht="21">
      <c r="A10" s="41" t="s">
        <v>53</v>
      </c>
      <c r="B10" s="41"/>
      <c r="C10" s="41"/>
      <c r="D10" s="41"/>
      <c r="E10" s="41"/>
      <c r="F10" s="41"/>
      <c r="G10" s="41"/>
      <c r="H10" s="42"/>
    </row>
    <row r="12" spans="1:8" ht="30.75">
      <c r="A12" s="47" t="s">
        <v>231</v>
      </c>
      <c r="B12" s="47" t="s">
        <v>269</v>
      </c>
      <c r="C12" s="47" t="s">
        <v>270</v>
      </c>
      <c r="D12" s="47" t="s">
        <v>271</v>
      </c>
      <c r="E12" s="47" t="s">
        <v>272</v>
      </c>
      <c r="F12" s="48" t="s">
        <v>273</v>
      </c>
      <c r="G12" s="48" t="s">
        <v>273</v>
      </c>
      <c r="H12" s="48" t="s">
        <v>241</v>
      </c>
    </row>
    <row r="13" spans="1:8" ht="15">
      <c r="A13" s="49">
        <v>1</v>
      </c>
      <c r="B13" s="13">
        <v>2</v>
      </c>
      <c r="C13" s="13">
        <v>3</v>
      </c>
      <c r="D13" s="13">
        <v>4</v>
      </c>
      <c r="E13" s="13">
        <v>5</v>
      </c>
      <c r="F13" s="50">
        <v>6</v>
      </c>
      <c r="G13" s="50">
        <v>6</v>
      </c>
      <c r="H13" s="13">
        <v>7</v>
      </c>
    </row>
    <row r="14" spans="1:8" ht="38.25">
      <c r="A14" s="1" t="s">
        <v>274</v>
      </c>
      <c r="B14" s="6" t="s">
        <v>275</v>
      </c>
      <c r="C14" s="13"/>
      <c r="D14" s="13"/>
      <c r="E14" s="13"/>
      <c r="F14" s="50"/>
      <c r="G14" s="50"/>
      <c r="H14" s="14">
        <f>H15</f>
        <v>3319.2</v>
      </c>
    </row>
    <row r="15" spans="1:8" ht="15.75">
      <c r="A15" s="15" t="s">
        <v>202</v>
      </c>
      <c r="B15" s="16" t="s">
        <v>275</v>
      </c>
      <c r="C15" s="16" t="s">
        <v>120</v>
      </c>
      <c r="D15" s="16"/>
      <c r="E15" s="16"/>
      <c r="F15" s="17"/>
      <c r="G15" s="17"/>
      <c r="H15" s="18">
        <f>H16+H22</f>
        <v>3319.2</v>
      </c>
    </row>
    <row r="16" spans="1:8" ht="32.25">
      <c r="A16" s="15" t="s">
        <v>188</v>
      </c>
      <c r="B16" s="16" t="s">
        <v>275</v>
      </c>
      <c r="C16" s="16" t="s">
        <v>235</v>
      </c>
      <c r="D16" s="16"/>
      <c r="E16" s="16"/>
      <c r="F16" s="17"/>
      <c r="G16" s="17"/>
      <c r="H16" s="18">
        <f>H17</f>
        <v>1796.7</v>
      </c>
    </row>
    <row r="17" spans="1:8" s="7" customFormat="1" ht="15.75">
      <c r="A17" s="15" t="s">
        <v>262</v>
      </c>
      <c r="B17" s="16" t="s">
        <v>275</v>
      </c>
      <c r="C17" s="16" t="s">
        <v>235</v>
      </c>
      <c r="D17" s="16" t="s">
        <v>285</v>
      </c>
      <c r="E17" s="16"/>
      <c r="F17" s="17"/>
      <c r="G17" s="17"/>
      <c r="H17" s="18">
        <f>H18</f>
        <v>1796.7</v>
      </c>
    </row>
    <row r="18" spans="1:8" ht="17.25" customHeight="1">
      <c r="A18" s="15" t="s">
        <v>261</v>
      </c>
      <c r="B18" s="16" t="s">
        <v>275</v>
      </c>
      <c r="C18" s="16" t="s">
        <v>235</v>
      </c>
      <c r="D18" s="16" t="s">
        <v>286</v>
      </c>
      <c r="E18" s="16"/>
      <c r="F18" s="17"/>
      <c r="G18" s="17"/>
      <c r="H18" s="18">
        <f>H19</f>
        <v>1796.7</v>
      </c>
    </row>
    <row r="19" spans="1:8" ht="15.75">
      <c r="A19" s="15" t="s">
        <v>101</v>
      </c>
      <c r="B19" s="16" t="s">
        <v>275</v>
      </c>
      <c r="C19" s="16" t="s">
        <v>235</v>
      </c>
      <c r="D19" s="16" t="s">
        <v>287</v>
      </c>
      <c r="E19" s="16"/>
      <c r="F19" s="17"/>
      <c r="G19" s="17"/>
      <c r="H19" s="18">
        <f>H20</f>
        <v>1796.7</v>
      </c>
    </row>
    <row r="20" spans="1:8" ht="32.25">
      <c r="A20" s="15" t="s">
        <v>372</v>
      </c>
      <c r="B20" s="16" t="s">
        <v>275</v>
      </c>
      <c r="C20" s="16" t="s">
        <v>235</v>
      </c>
      <c r="D20" s="16" t="s">
        <v>288</v>
      </c>
      <c r="E20" s="16"/>
      <c r="F20" s="17"/>
      <c r="G20" s="17"/>
      <c r="H20" s="18">
        <f>H21</f>
        <v>1796.7</v>
      </c>
    </row>
    <row r="21" spans="1:8" ht="19.5" customHeight="1">
      <c r="A21" s="19" t="s">
        <v>370</v>
      </c>
      <c r="B21" s="20" t="s">
        <v>275</v>
      </c>
      <c r="C21" s="20" t="s">
        <v>235</v>
      </c>
      <c r="D21" s="20" t="s">
        <v>288</v>
      </c>
      <c r="E21" s="20" t="s">
        <v>84</v>
      </c>
      <c r="F21" s="20" t="s">
        <v>276</v>
      </c>
      <c r="G21" s="20" t="s">
        <v>276</v>
      </c>
      <c r="H21" s="21">
        <v>1796.7</v>
      </c>
    </row>
    <row r="22" spans="1:8" ht="48">
      <c r="A22" s="15" t="s">
        <v>225</v>
      </c>
      <c r="B22" s="16" t="s">
        <v>275</v>
      </c>
      <c r="C22" s="16" t="s">
        <v>203</v>
      </c>
      <c r="D22" s="16"/>
      <c r="E22" s="16"/>
      <c r="F22" s="17"/>
      <c r="G22" s="17"/>
      <c r="H22" s="18">
        <f>H23+H32</f>
        <v>1522.5</v>
      </c>
    </row>
    <row r="23" spans="1:8" ht="15.75">
      <c r="A23" s="15" t="s">
        <v>262</v>
      </c>
      <c r="B23" s="16" t="s">
        <v>275</v>
      </c>
      <c r="C23" s="16" t="s">
        <v>203</v>
      </c>
      <c r="D23" s="16" t="s">
        <v>285</v>
      </c>
      <c r="E23" s="16"/>
      <c r="F23" s="17"/>
      <c r="G23" s="17"/>
      <c r="H23" s="18">
        <f>H24</f>
        <v>1246.1</v>
      </c>
    </row>
    <row r="24" spans="1:8" ht="32.25">
      <c r="A24" s="15" t="s">
        <v>263</v>
      </c>
      <c r="B24" s="16" t="s">
        <v>275</v>
      </c>
      <c r="C24" s="16" t="s">
        <v>203</v>
      </c>
      <c r="D24" s="16" t="s">
        <v>289</v>
      </c>
      <c r="E24" s="16"/>
      <c r="F24" s="17"/>
      <c r="G24" s="17"/>
      <c r="H24" s="18">
        <f>H25</f>
        <v>1246.1</v>
      </c>
    </row>
    <row r="25" spans="1:8" ht="15.75">
      <c r="A25" s="22" t="s">
        <v>101</v>
      </c>
      <c r="B25" s="16" t="s">
        <v>275</v>
      </c>
      <c r="C25" s="16" t="s">
        <v>203</v>
      </c>
      <c r="D25" s="16" t="s">
        <v>290</v>
      </c>
      <c r="E25" s="16"/>
      <c r="F25" s="17"/>
      <c r="G25" s="17"/>
      <c r="H25" s="18">
        <f>H26+H28</f>
        <v>1246.1</v>
      </c>
    </row>
    <row r="26" spans="1:8" ht="32.25">
      <c r="A26" s="15" t="s">
        <v>373</v>
      </c>
      <c r="B26" s="16" t="s">
        <v>275</v>
      </c>
      <c r="C26" s="16" t="s">
        <v>203</v>
      </c>
      <c r="D26" s="16" t="s">
        <v>291</v>
      </c>
      <c r="E26" s="23"/>
      <c r="F26" s="17"/>
      <c r="G26" s="17"/>
      <c r="H26" s="18">
        <f>H27</f>
        <v>927.8</v>
      </c>
    </row>
    <row r="27" spans="1:8" ht="18" customHeight="1">
      <c r="A27" s="19" t="s">
        <v>370</v>
      </c>
      <c r="B27" s="20" t="s">
        <v>275</v>
      </c>
      <c r="C27" s="20" t="s">
        <v>203</v>
      </c>
      <c r="D27" s="20" t="s">
        <v>291</v>
      </c>
      <c r="E27" s="20" t="s">
        <v>84</v>
      </c>
      <c r="F27" s="20" t="s">
        <v>276</v>
      </c>
      <c r="G27" s="20" t="s">
        <v>276</v>
      </c>
      <c r="H27" s="21">
        <v>927.8</v>
      </c>
    </row>
    <row r="28" spans="1:8" ht="15.75">
      <c r="A28" s="15" t="s">
        <v>123</v>
      </c>
      <c r="B28" s="16" t="s">
        <v>275</v>
      </c>
      <c r="C28" s="16" t="s">
        <v>203</v>
      </c>
      <c r="D28" s="16" t="s">
        <v>292</v>
      </c>
      <c r="E28" s="16"/>
      <c r="F28" s="17"/>
      <c r="G28" s="17"/>
      <c r="H28" s="18">
        <f>H29+H30+H31</f>
        <v>318.3</v>
      </c>
    </row>
    <row r="29" spans="1:8" ht="15">
      <c r="A29" s="19" t="s">
        <v>370</v>
      </c>
      <c r="B29" s="20" t="s">
        <v>275</v>
      </c>
      <c r="C29" s="20" t="s">
        <v>203</v>
      </c>
      <c r="D29" s="20" t="s">
        <v>292</v>
      </c>
      <c r="E29" s="20" t="s">
        <v>84</v>
      </c>
      <c r="F29" s="20" t="s">
        <v>276</v>
      </c>
      <c r="G29" s="20" t="s">
        <v>276</v>
      </c>
      <c r="H29" s="21">
        <v>26.2</v>
      </c>
    </row>
    <row r="30" spans="1:8" ht="30.75">
      <c r="A30" s="19" t="s">
        <v>116</v>
      </c>
      <c r="B30" s="20" t="s">
        <v>275</v>
      </c>
      <c r="C30" s="20" t="s">
        <v>203</v>
      </c>
      <c r="D30" s="20" t="s">
        <v>292</v>
      </c>
      <c r="E30" s="20" t="s">
        <v>85</v>
      </c>
      <c r="F30" s="20" t="s">
        <v>276</v>
      </c>
      <c r="G30" s="20" t="s">
        <v>276</v>
      </c>
      <c r="H30" s="21">
        <v>230.8</v>
      </c>
    </row>
    <row r="31" spans="1:8" ht="15">
      <c r="A31" s="19" t="s">
        <v>87</v>
      </c>
      <c r="B31" s="20" t="s">
        <v>275</v>
      </c>
      <c r="C31" s="20" t="s">
        <v>203</v>
      </c>
      <c r="D31" s="20" t="s">
        <v>292</v>
      </c>
      <c r="E31" s="20" t="s">
        <v>86</v>
      </c>
      <c r="F31" s="20" t="s">
        <v>276</v>
      </c>
      <c r="G31" s="20" t="s">
        <v>276</v>
      </c>
      <c r="H31" s="21">
        <v>61.3</v>
      </c>
    </row>
    <row r="32" spans="1:8" ht="15.75">
      <c r="A32" s="15" t="s">
        <v>100</v>
      </c>
      <c r="B32" s="16" t="s">
        <v>275</v>
      </c>
      <c r="C32" s="16" t="s">
        <v>203</v>
      </c>
      <c r="D32" s="16" t="s">
        <v>293</v>
      </c>
      <c r="E32" s="23"/>
      <c r="F32" s="17"/>
      <c r="G32" s="17"/>
      <c r="H32" s="18">
        <f>H33</f>
        <v>276.4</v>
      </c>
    </row>
    <row r="33" spans="1:8" ht="15.75">
      <c r="A33" s="22" t="s">
        <v>101</v>
      </c>
      <c r="B33" s="16" t="s">
        <v>275</v>
      </c>
      <c r="C33" s="16" t="s">
        <v>203</v>
      </c>
      <c r="D33" s="16" t="s">
        <v>294</v>
      </c>
      <c r="E33" s="23"/>
      <c r="F33" s="17"/>
      <c r="G33" s="17"/>
      <c r="H33" s="18">
        <f>H34</f>
        <v>276.4</v>
      </c>
    </row>
    <row r="34" spans="1:8" ht="15.75">
      <c r="A34" s="22" t="s">
        <v>101</v>
      </c>
      <c r="B34" s="16" t="s">
        <v>275</v>
      </c>
      <c r="C34" s="16" t="s">
        <v>203</v>
      </c>
      <c r="D34" s="16" t="s">
        <v>295</v>
      </c>
      <c r="E34" s="23"/>
      <c r="F34" s="17"/>
      <c r="G34" s="17"/>
      <c r="H34" s="18">
        <f>H35</f>
        <v>276.4</v>
      </c>
    </row>
    <row r="35" spans="1:8" ht="33" customHeight="1">
      <c r="A35" s="22" t="s">
        <v>180</v>
      </c>
      <c r="B35" s="16" t="s">
        <v>275</v>
      </c>
      <c r="C35" s="16" t="s">
        <v>203</v>
      </c>
      <c r="D35" s="16" t="s">
        <v>296</v>
      </c>
      <c r="E35" s="23"/>
      <c r="F35" s="17"/>
      <c r="G35" s="17"/>
      <c r="H35" s="18">
        <f>H36</f>
        <v>276.4</v>
      </c>
    </row>
    <row r="36" spans="1:8" ht="46.5">
      <c r="A36" s="24" t="s">
        <v>181</v>
      </c>
      <c r="B36" s="20" t="s">
        <v>275</v>
      </c>
      <c r="C36" s="20" t="s">
        <v>203</v>
      </c>
      <c r="D36" s="20" t="s">
        <v>296</v>
      </c>
      <c r="E36" s="20" t="s">
        <v>198</v>
      </c>
      <c r="F36" s="20" t="s">
        <v>277</v>
      </c>
      <c r="G36" s="20" t="s">
        <v>277</v>
      </c>
      <c r="H36" s="21">
        <v>276.4</v>
      </c>
    </row>
    <row r="37" spans="1:8" ht="38.25">
      <c r="A37" s="2" t="s">
        <v>278</v>
      </c>
      <c r="B37" s="6" t="s">
        <v>279</v>
      </c>
      <c r="C37" s="23"/>
      <c r="D37" s="23"/>
      <c r="E37" s="23"/>
      <c r="F37" s="23"/>
      <c r="G37" s="23"/>
      <c r="H37" s="18">
        <f>H38+H95+H117+H175+H294+H303+H341+H354+H361</f>
        <v>273026.38</v>
      </c>
    </row>
    <row r="38" spans="1:8" ht="15.75">
      <c r="A38" s="15" t="s">
        <v>202</v>
      </c>
      <c r="B38" s="16" t="s">
        <v>279</v>
      </c>
      <c r="C38" s="16" t="s">
        <v>120</v>
      </c>
      <c r="D38" s="23"/>
      <c r="E38" s="23"/>
      <c r="F38" s="23"/>
      <c r="G38" s="23"/>
      <c r="H38" s="18">
        <f>H39+H64+H70+H75</f>
        <v>20740.769999999997</v>
      </c>
    </row>
    <row r="39" spans="1:8" ht="17.25" customHeight="1">
      <c r="A39" s="15" t="s">
        <v>226</v>
      </c>
      <c r="B39" s="16" t="s">
        <v>279</v>
      </c>
      <c r="C39" s="16" t="s">
        <v>204</v>
      </c>
      <c r="D39" s="16" t="s">
        <v>232</v>
      </c>
      <c r="E39" s="16" t="s">
        <v>232</v>
      </c>
      <c r="F39" s="17"/>
      <c r="G39" s="17"/>
      <c r="H39" s="18">
        <f>H40+H55</f>
        <v>13827.6</v>
      </c>
    </row>
    <row r="40" spans="1:8" ht="15.75">
      <c r="A40" s="15" t="s">
        <v>375</v>
      </c>
      <c r="B40" s="16" t="s">
        <v>279</v>
      </c>
      <c r="C40" s="16" t="s">
        <v>204</v>
      </c>
      <c r="D40" s="16" t="s">
        <v>285</v>
      </c>
      <c r="E40" s="16" t="s">
        <v>232</v>
      </c>
      <c r="F40" s="17"/>
      <c r="G40" s="17"/>
      <c r="H40" s="18">
        <f>H41+H51</f>
        <v>12661.1</v>
      </c>
    </row>
    <row r="41" spans="1:8" ht="15.75">
      <c r="A41" s="15" t="s">
        <v>374</v>
      </c>
      <c r="B41" s="16" t="s">
        <v>279</v>
      </c>
      <c r="C41" s="16" t="s">
        <v>204</v>
      </c>
      <c r="D41" s="16" t="s">
        <v>297</v>
      </c>
      <c r="E41" s="23"/>
      <c r="F41" s="17"/>
      <c r="G41" s="17"/>
      <c r="H41" s="18">
        <f>H42</f>
        <v>12650.5</v>
      </c>
    </row>
    <row r="42" spans="1:8" ht="15.75">
      <c r="A42" s="22" t="s">
        <v>101</v>
      </c>
      <c r="B42" s="16" t="s">
        <v>279</v>
      </c>
      <c r="C42" s="16" t="s">
        <v>204</v>
      </c>
      <c r="D42" s="16" t="s">
        <v>128</v>
      </c>
      <c r="E42" s="23"/>
      <c r="F42" s="17"/>
      <c r="G42" s="17"/>
      <c r="H42" s="18">
        <f>H43+H45+H47</f>
        <v>12650.5</v>
      </c>
    </row>
    <row r="43" spans="1:8" ht="32.25">
      <c r="A43" s="15" t="s">
        <v>372</v>
      </c>
      <c r="B43" s="16" t="s">
        <v>279</v>
      </c>
      <c r="C43" s="16" t="s">
        <v>204</v>
      </c>
      <c r="D43" s="16" t="s">
        <v>298</v>
      </c>
      <c r="E43" s="23"/>
      <c r="F43" s="17"/>
      <c r="G43" s="17"/>
      <c r="H43" s="18">
        <f>H44</f>
        <v>6819.9</v>
      </c>
    </row>
    <row r="44" spans="1:8" ht="15">
      <c r="A44" s="19" t="s">
        <v>370</v>
      </c>
      <c r="B44" s="20" t="s">
        <v>279</v>
      </c>
      <c r="C44" s="20" t="s">
        <v>204</v>
      </c>
      <c r="D44" s="20" t="s">
        <v>298</v>
      </c>
      <c r="E44" s="20" t="s">
        <v>84</v>
      </c>
      <c r="F44" s="20" t="s">
        <v>276</v>
      </c>
      <c r="G44" s="20" t="s">
        <v>276</v>
      </c>
      <c r="H44" s="21">
        <v>6819.9</v>
      </c>
    </row>
    <row r="45" spans="1:8" ht="32.25">
      <c r="A45" s="15" t="s">
        <v>373</v>
      </c>
      <c r="B45" s="16" t="s">
        <v>279</v>
      </c>
      <c r="C45" s="16" t="s">
        <v>204</v>
      </c>
      <c r="D45" s="16" t="s">
        <v>299</v>
      </c>
      <c r="E45" s="23"/>
      <c r="F45" s="25"/>
      <c r="G45" s="25"/>
      <c r="H45" s="18">
        <f>H46</f>
        <v>4486.4</v>
      </c>
    </row>
    <row r="46" spans="1:8" ht="17.25" customHeight="1">
      <c r="A46" s="19" t="s">
        <v>370</v>
      </c>
      <c r="B46" s="20" t="s">
        <v>279</v>
      </c>
      <c r="C46" s="20" t="s">
        <v>204</v>
      </c>
      <c r="D46" s="20" t="s">
        <v>299</v>
      </c>
      <c r="E46" s="20" t="s">
        <v>84</v>
      </c>
      <c r="F46" s="20" t="s">
        <v>276</v>
      </c>
      <c r="G46" s="20" t="s">
        <v>276</v>
      </c>
      <c r="H46" s="21">
        <v>4486.4</v>
      </c>
    </row>
    <row r="47" spans="1:8" ht="15.75">
      <c r="A47" s="15" t="s">
        <v>123</v>
      </c>
      <c r="B47" s="16" t="s">
        <v>279</v>
      </c>
      <c r="C47" s="16" t="s">
        <v>204</v>
      </c>
      <c r="D47" s="16" t="s">
        <v>300</v>
      </c>
      <c r="E47" s="23"/>
      <c r="F47" s="25"/>
      <c r="G47" s="25"/>
      <c r="H47" s="18">
        <f>SUM(H48:H50)</f>
        <v>1344.1999999999998</v>
      </c>
    </row>
    <row r="48" spans="1:8" ht="15">
      <c r="A48" s="19" t="s">
        <v>370</v>
      </c>
      <c r="B48" s="20" t="s">
        <v>279</v>
      </c>
      <c r="C48" s="20" t="s">
        <v>204</v>
      </c>
      <c r="D48" s="20" t="s">
        <v>300</v>
      </c>
      <c r="E48" s="20" t="s">
        <v>84</v>
      </c>
      <c r="F48" s="20" t="s">
        <v>276</v>
      </c>
      <c r="G48" s="20" t="s">
        <v>276</v>
      </c>
      <c r="H48" s="21">
        <v>48.8</v>
      </c>
    </row>
    <row r="49" spans="1:8" ht="30.75">
      <c r="A49" s="19" t="s">
        <v>116</v>
      </c>
      <c r="B49" s="20" t="s">
        <v>279</v>
      </c>
      <c r="C49" s="20" t="s">
        <v>204</v>
      </c>
      <c r="D49" s="20" t="s">
        <v>300</v>
      </c>
      <c r="E49" s="20" t="s">
        <v>85</v>
      </c>
      <c r="F49" s="20" t="s">
        <v>276</v>
      </c>
      <c r="G49" s="20" t="s">
        <v>276</v>
      </c>
      <c r="H49" s="21">
        <v>1102.1</v>
      </c>
    </row>
    <row r="50" spans="1:8" ht="15">
      <c r="A50" s="19" t="s">
        <v>87</v>
      </c>
      <c r="B50" s="20" t="s">
        <v>279</v>
      </c>
      <c r="C50" s="20" t="s">
        <v>204</v>
      </c>
      <c r="D50" s="20" t="s">
        <v>300</v>
      </c>
      <c r="E50" s="20" t="s">
        <v>86</v>
      </c>
      <c r="F50" s="20" t="s">
        <v>276</v>
      </c>
      <c r="G50" s="20" t="s">
        <v>276</v>
      </c>
      <c r="H50" s="21">
        <v>193.3</v>
      </c>
    </row>
    <row r="51" spans="1:8" ht="32.25">
      <c r="A51" s="15" t="s">
        <v>266</v>
      </c>
      <c r="B51" s="16" t="s">
        <v>279</v>
      </c>
      <c r="C51" s="16" t="s">
        <v>204</v>
      </c>
      <c r="D51" s="16" t="s">
        <v>302</v>
      </c>
      <c r="E51" s="23"/>
      <c r="F51" s="17"/>
      <c r="G51" s="17"/>
      <c r="H51" s="18">
        <f>H52</f>
        <v>10.6</v>
      </c>
    </row>
    <row r="52" spans="1:8" ht="15.75">
      <c r="A52" s="22" t="s">
        <v>264</v>
      </c>
      <c r="B52" s="16" t="s">
        <v>279</v>
      </c>
      <c r="C52" s="16" t="s">
        <v>204</v>
      </c>
      <c r="D52" s="16" t="s">
        <v>303</v>
      </c>
      <c r="E52" s="23"/>
      <c r="F52" s="17"/>
      <c r="G52" s="17"/>
      <c r="H52" s="18">
        <f>H53</f>
        <v>10.6</v>
      </c>
    </row>
    <row r="53" spans="1:8" ht="32.25">
      <c r="A53" s="15" t="s">
        <v>301</v>
      </c>
      <c r="B53" s="16" t="s">
        <v>279</v>
      </c>
      <c r="C53" s="16" t="s">
        <v>204</v>
      </c>
      <c r="D53" s="16" t="s">
        <v>304</v>
      </c>
      <c r="E53" s="23"/>
      <c r="F53" s="17"/>
      <c r="G53" s="17"/>
      <c r="H53" s="18">
        <f>H54</f>
        <v>10.6</v>
      </c>
    </row>
    <row r="54" spans="1:8" ht="30.75">
      <c r="A54" s="19" t="s">
        <v>118</v>
      </c>
      <c r="B54" s="20" t="s">
        <v>279</v>
      </c>
      <c r="C54" s="20" t="s">
        <v>204</v>
      </c>
      <c r="D54" s="20" t="s">
        <v>304</v>
      </c>
      <c r="E54" s="20" t="s">
        <v>85</v>
      </c>
      <c r="F54" s="20" t="s">
        <v>280</v>
      </c>
      <c r="G54" s="20" t="s">
        <v>280</v>
      </c>
      <c r="H54" s="21">
        <v>10.6</v>
      </c>
    </row>
    <row r="55" spans="1:8" ht="15.75">
      <c r="A55" s="15" t="s">
        <v>100</v>
      </c>
      <c r="B55" s="16" t="s">
        <v>279</v>
      </c>
      <c r="C55" s="16" t="s">
        <v>204</v>
      </c>
      <c r="D55" s="16" t="s">
        <v>293</v>
      </c>
      <c r="E55" s="23"/>
      <c r="F55" s="17"/>
      <c r="G55" s="17"/>
      <c r="H55" s="18">
        <f>H56</f>
        <v>1166.5</v>
      </c>
    </row>
    <row r="56" spans="1:8" ht="15.75">
      <c r="A56" s="22" t="s">
        <v>101</v>
      </c>
      <c r="B56" s="16" t="s">
        <v>279</v>
      </c>
      <c r="C56" s="16" t="s">
        <v>204</v>
      </c>
      <c r="D56" s="16" t="s">
        <v>294</v>
      </c>
      <c r="E56" s="23"/>
      <c r="F56" s="17"/>
      <c r="G56" s="17"/>
      <c r="H56" s="18">
        <f>H57</f>
        <v>1166.5</v>
      </c>
    </row>
    <row r="57" spans="1:8" ht="15.75">
      <c r="A57" s="22" t="s">
        <v>101</v>
      </c>
      <c r="B57" s="16" t="s">
        <v>279</v>
      </c>
      <c r="C57" s="16" t="s">
        <v>204</v>
      </c>
      <c r="D57" s="16" t="s">
        <v>295</v>
      </c>
      <c r="E57" s="23"/>
      <c r="F57" s="17"/>
      <c r="G57" s="17"/>
      <c r="H57" s="18">
        <f>H58+H60+H62</f>
        <v>1166.5</v>
      </c>
    </row>
    <row r="58" spans="1:8" ht="32.25">
      <c r="A58" s="22" t="s">
        <v>179</v>
      </c>
      <c r="B58" s="16" t="s">
        <v>279</v>
      </c>
      <c r="C58" s="16" t="s">
        <v>204</v>
      </c>
      <c r="D58" s="16" t="s">
        <v>143</v>
      </c>
      <c r="E58" s="23"/>
      <c r="F58" s="17"/>
      <c r="G58" s="17"/>
      <c r="H58" s="18">
        <f>H59</f>
        <v>495</v>
      </c>
    </row>
    <row r="59" spans="1:8" ht="46.5">
      <c r="A59" s="24" t="s">
        <v>376</v>
      </c>
      <c r="B59" s="20" t="s">
        <v>279</v>
      </c>
      <c r="C59" s="20" t="s">
        <v>204</v>
      </c>
      <c r="D59" s="20" t="s">
        <v>143</v>
      </c>
      <c r="E59" s="20" t="s">
        <v>198</v>
      </c>
      <c r="F59" s="20" t="s">
        <v>281</v>
      </c>
      <c r="G59" s="20" t="s">
        <v>281</v>
      </c>
      <c r="H59" s="21">
        <v>495</v>
      </c>
    </row>
    <row r="60" spans="1:8" ht="32.25">
      <c r="A60" s="22" t="s">
        <v>377</v>
      </c>
      <c r="B60" s="16" t="s">
        <v>279</v>
      </c>
      <c r="C60" s="16" t="s">
        <v>204</v>
      </c>
      <c r="D60" s="16" t="s">
        <v>39</v>
      </c>
      <c r="E60" s="23"/>
      <c r="F60" s="17"/>
      <c r="G60" s="17"/>
      <c r="H60" s="18">
        <f>H61</f>
        <v>246.5</v>
      </c>
    </row>
    <row r="61" spans="1:8" ht="46.5">
      <c r="A61" s="24" t="s">
        <v>376</v>
      </c>
      <c r="B61" s="20" t="s">
        <v>279</v>
      </c>
      <c r="C61" s="20" t="s">
        <v>204</v>
      </c>
      <c r="D61" s="20" t="s">
        <v>39</v>
      </c>
      <c r="E61" s="20" t="s">
        <v>198</v>
      </c>
      <c r="F61" s="20" t="s">
        <v>281</v>
      </c>
      <c r="G61" s="20" t="s">
        <v>281</v>
      </c>
      <c r="H61" s="21">
        <v>246.5</v>
      </c>
    </row>
    <row r="62" spans="1:8" ht="32.25">
      <c r="A62" s="22" t="s">
        <v>144</v>
      </c>
      <c r="B62" s="16" t="s">
        <v>279</v>
      </c>
      <c r="C62" s="16" t="s">
        <v>204</v>
      </c>
      <c r="D62" s="16" t="s">
        <v>142</v>
      </c>
      <c r="E62" s="23"/>
      <c r="F62" s="17"/>
      <c r="G62" s="17"/>
      <c r="H62" s="18">
        <f>H63</f>
        <v>425</v>
      </c>
    </row>
    <row r="63" spans="1:8" ht="46.5">
      <c r="A63" s="24" t="s">
        <v>376</v>
      </c>
      <c r="B63" s="20" t="s">
        <v>279</v>
      </c>
      <c r="C63" s="20" t="s">
        <v>204</v>
      </c>
      <c r="D63" s="20" t="s">
        <v>142</v>
      </c>
      <c r="E63" s="20" t="s">
        <v>198</v>
      </c>
      <c r="F63" s="20" t="s">
        <v>281</v>
      </c>
      <c r="G63" s="20" t="s">
        <v>281</v>
      </c>
      <c r="H63" s="21">
        <v>425</v>
      </c>
    </row>
    <row r="64" spans="1:8" ht="15.75">
      <c r="A64" s="15" t="s">
        <v>260</v>
      </c>
      <c r="B64" s="16" t="s">
        <v>279</v>
      </c>
      <c r="C64" s="16" t="s">
        <v>259</v>
      </c>
      <c r="D64" s="16" t="s">
        <v>232</v>
      </c>
      <c r="E64" s="16" t="s">
        <v>232</v>
      </c>
      <c r="F64" s="17"/>
      <c r="G64" s="17"/>
      <c r="H64" s="18">
        <f>H65</f>
        <v>2915.5</v>
      </c>
    </row>
    <row r="65" spans="1:8" ht="15.75">
      <c r="A65" s="15" t="s">
        <v>100</v>
      </c>
      <c r="B65" s="16" t="s">
        <v>279</v>
      </c>
      <c r="C65" s="16" t="s">
        <v>259</v>
      </c>
      <c r="D65" s="16" t="s">
        <v>293</v>
      </c>
      <c r="E65" s="16"/>
      <c r="F65" s="17"/>
      <c r="G65" s="17"/>
      <c r="H65" s="18">
        <f>H66</f>
        <v>2915.5</v>
      </c>
    </row>
    <row r="66" spans="1:8" ht="15.75">
      <c r="A66" s="22" t="s">
        <v>101</v>
      </c>
      <c r="B66" s="16" t="s">
        <v>279</v>
      </c>
      <c r="C66" s="16" t="s">
        <v>259</v>
      </c>
      <c r="D66" s="16" t="s">
        <v>294</v>
      </c>
      <c r="E66" s="16" t="s">
        <v>232</v>
      </c>
      <c r="F66" s="17"/>
      <c r="G66" s="17"/>
      <c r="H66" s="18">
        <f>H67</f>
        <v>2915.5</v>
      </c>
    </row>
    <row r="67" spans="1:8" ht="15.75">
      <c r="A67" s="22" t="s">
        <v>101</v>
      </c>
      <c r="B67" s="16" t="s">
        <v>279</v>
      </c>
      <c r="C67" s="16" t="s">
        <v>259</v>
      </c>
      <c r="D67" s="16" t="s">
        <v>295</v>
      </c>
      <c r="E67" s="16"/>
      <c r="F67" s="17"/>
      <c r="G67" s="17"/>
      <c r="H67" s="18">
        <f>H68</f>
        <v>2915.5</v>
      </c>
    </row>
    <row r="68" spans="1:8" ht="32.25">
      <c r="A68" s="15" t="s">
        <v>265</v>
      </c>
      <c r="B68" s="16" t="s">
        <v>279</v>
      </c>
      <c r="C68" s="16" t="s">
        <v>259</v>
      </c>
      <c r="D68" s="16" t="s">
        <v>15</v>
      </c>
      <c r="E68" s="23"/>
      <c r="F68" s="25"/>
      <c r="G68" s="25"/>
      <c r="H68" s="18">
        <f>H69</f>
        <v>2915.5</v>
      </c>
    </row>
    <row r="69" spans="1:8" ht="30.75">
      <c r="A69" s="19" t="s">
        <v>116</v>
      </c>
      <c r="B69" s="20" t="s">
        <v>279</v>
      </c>
      <c r="C69" s="20" t="s">
        <v>259</v>
      </c>
      <c r="D69" s="20" t="s">
        <v>15</v>
      </c>
      <c r="E69" s="20" t="s">
        <v>85</v>
      </c>
      <c r="F69" s="20" t="s">
        <v>276</v>
      </c>
      <c r="G69" s="20" t="s">
        <v>276</v>
      </c>
      <c r="H69" s="21">
        <v>2915.5</v>
      </c>
    </row>
    <row r="70" spans="1:8" ht="15.75">
      <c r="A70" s="15" t="s">
        <v>205</v>
      </c>
      <c r="B70" s="16" t="s">
        <v>279</v>
      </c>
      <c r="C70" s="16" t="s">
        <v>252</v>
      </c>
      <c r="D70" s="16" t="s">
        <v>232</v>
      </c>
      <c r="E70" s="16" t="s">
        <v>232</v>
      </c>
      <c r="F70" s="17"/>
      <c r="G70" s="17"/>
      <c r="H70" s="18">
        <f>H71</f>
        <v>1500</v>
      </c>
    </row>
    <row r="71" spans="1:8" ht="15.75">
      <c r="A71" s="15" t="s">
        <v>100</v>
      </c>
      <c r="B71" s="16" t="s">
        <v>279</v>
      </c>
      <c r="C71" s="16" t="s">
        <v>252</v>
      </c>
      <c r="D71" s="16" t="s">
        <v>293</v>
      </c>
      <c r="E71" s="16" t="s">
        <v>232</v>
      </c>
      <c r="F71" s="17"/>
      <c r="G71" s="17"/>
      <c r="H71" s="18">
        <f>H74</f>
        <v>1500</v>
      </c>
    </row>
    <row r="72" spans="1:8" ht="15.75">
      <c r="A72" s="22" t="s">
        <v>101</v>
      </c>
      <c r="B72" s="16" t="s">
        <v>279</v>
      </c>
      <c r="C72" s="16" t="s">
        <v>252</v>
      </c>
      <c r="D72" s="16" t="s">
        <v>295</v>
      </c>
      <c r="E72" s="23"/>
      <c r="F72" s="17"/>
      <c r="G72" s="17"/>
      <c r="H72" s="18">
        <f>H73</f>
        <v>1500</v>
      </c>
    </row>
    <row r="73" spans="1:8" ht="15.75">
      <c r="A73" s="15" t="s">
        <v>305</v>
      </c>
      <c r="B73" s="16" t="s">
        <v>279</v>
      </c>
      <c r="C73" s="16" t="s">
        <v>252</v>
      </c>
      <c r="D73" s="16" t="s">
        <v>308</v>
      </c>
      <c r="E73" s="23"/>
      <c r="F73" s="17"/>
      <c r="G73" s="17"/>
      <c r="H73" s="18">
        <f>H74</f>
        <v>1500</v>
      </c>
    </row>
    <row r="74" spans="1:8" ht="15">
      <c r="A74" s="19" t="s">
        <v>254</v>
      </c>
      <c r="B74" s="20" t="s">
        <v>279</v>
      </c>
      <c r="C74" s="20" t="s">
        <v>252</v>
      </c>
      <c r="D74" s="20" t="s">
        <v>308</v>
      </c>
      <c r="E74" s="20" t="s">
        <v>199</v>
      </c>
      <c r="F74" s="20" t="s">
        <v>276</v>
      </c>
      <c r="G74" s="20" t="s">
        <v>276</v>
      </c>
      <c r="H74" s="21">
        <v>1500</v>
      </c>
    </row>
    <row r="75" spans="1:8" ht="15.75">
      <c r="A75" s="15" t="s">
        <v>206</v>
      </c>
      <c r="B75" s="16" t="s">
        <v>279</v>
      </c>
      <c r="C75" s="16" t="s">
        <v>242</v>
      </c>
      <c r="D75" s="16" t="s">
        <v>232</v>
      </c>
      <c r="E75" s="16" t="s">
        <v>232</v>
      </c>
      <c r="F75" s="17"/>
      <c r="G75" s="17"/>
      <c r="H75" s="18">
        <f>H76+H82</f>
        <v>2497.67</v>
      </c>
    </row>
    <row r="76" spans="1:8" ht="32.25">
      <c r="A76" s="15" t="s">
        <v>267</v>
      </c>
      <c r="B76" s="16" t="s">
        <v>279</v>
      </c>
      <c r="C76" s="16" t="s">
        <v>242</v>
      </c>
      <c r="D76" s="16" t="s">
        <v>320</v>
      </c>
      <c r="E76" s="23"/>
      <c r="F76" s="17"/>
      <c r="G76" s="17"/>
      <c r="H76" s="18">
        <f>H77</f>
        <v>1139.59</v>
      </c>
    </row>
    <row r="77" spans="1:8" ht="32.25">
      <c r="A77" s="15" t="s">
        <v>317</v>
      </c>
      <c r="B77" s="16" t="s">
        <v>279</v>
      </c>
      <c r="C77" s="16" t="s">
        <v>242</v>
      </c>
      <c r="D77" s="16" t="s">
        <v>321</v>
      </c>
      <c r="E77" s="23"/>
      <c r="F77" s="17"/>
      <c r="G77" s="17"/>
      <c r="H77" s="18">
        <f>H78</f>
        <v>1139.59</v>
      </c>
    </row>
    <row r="78" spans="1:8" ht="15.75">
      <c r="A78" s="15" t="s">
        <v>316</v>
      </c>
      <c r="B78" s="16" t="s">
        <v>279</v>
      </c>
      <c r="C78" s="16" t="s">
        <v>242</v>
      </c>
      <c r="D78" s="16" t="s">
        <v>319</v>
      </c>
      <c r="E78" s="23"/>
      <c r="F78" s="17"/>
      <c r="G78" s="17"/>
      <c r="H78" s="18">
        <f>H79</f>
        <v>1139.59</v>
      </c>
    </row>
    <row r="79" spans="1:8" ht="18" customHeight="1">
      <c r="A79" s="22" t="s">
        <v>318</v>
      </c>
      <c r="B79" s="16" t="s">
        <v>279</v>
      </c>
      <c r="C79" s="16" t="s">
        <v>242</v>
      </c>
      <c r="D79" s="16" t="s">
        <v>322</v>
      </c>
      <c r="E79" s="16"/>
      <c r="F79" s="17"/>
      <c r="G79" s="17"/>
      <c r="H79" s="18">
        <f>H80</f>
        <v>1139.59</v>
      </c>
    </row>
    <row r="80" spans="1:8" ht="15">
      <c r="A80" s="19" t="s">
        <v>89</v>
      </c>
      <c r="B80" s="20" t="s">
        <v>279</v>
      </c>
      <c r="C80" s="20" t="s">
        <v>242</v>
      </c>
      <c r="D80" s="20" t="s">
        <v>322</v>
      </c>
      <c r="E80" s="20" t="s">
        <v>88</v>
      </c>
      <c r="F80" s="20" t="s">
        <v>276</v>
      </c>
      <c r="G80" s="20" t="s">
        <v>276</v>
      </c>
      <c r="H80" s="21">
        <v>1139.59</v>
      </c>
    </row>
    <row r="81" spans="1:8" ht="15.75">
      <c r="A81" s="15" t="s">
        <v>100</v>
      </c>
      <c r="B81" s="16" t="s">
        <v>279</v>
      </c>
      <c r="C81" s="16" t="s">
        <v>242</v>
      </c>
      <c r="D81" s="16" t="s">
        <v>293</v>
      </c>
      <c r="E81" s="20"/>
      <c r="F81" s="20"/>
      <c r="G81" s="20"/>
      <c r="H81" s="18">
        <f>H82</f>
        <v>1358.08</v>
      </c>
    </row>
    <row r="82" spans="1:8" ht="15.75">
      <c r="A82" s="22" t="s">
        <v>101</v>
      </c>
      <c r="B82" s="16" t="s">
        <v>279</v>
      </c>
      <c r="C82" s="16" t="s">
        <v>242</v>
      </c>
      <c r="D82" s="16" t="s">
        <v>295</v>
      </c>
      <c r="E82" s="16"/>
      <c r="F82" s="17"/>
      <c r="G82" s="17"/>
      <c r="H82" s="18">
        <f>H83+H85+H87+H89+H91+H93</f>
        <v>1358.08</v>
      </c>
    </row>
    <row r="83" spans="1:8" ht="20.25" customHeight="1">
      <c r="A83" s="15" t="s">
        <v>306</v>
      </c>
      <c r="B83" s="16" t="s">
        <v>279</v>
      </c>
      <c r="C83" s="16" t="s">
        <v>242</v>
      </c>
      <c r="D83" s="16" t="s">
        <v>309</v>
      </c>
      <c r="E83" s="16"/>
      <c r="F83" s="17"/>
      <c r="G83" s="17"/>
      <c r="H83" s="18">
        <f>H84</f>
        <v>84.78</v>
      </c>
    </row>
    <row r="84" spans="1:8" ht="15">
      <c r="A84" s="19" t="s">
        <v>131</v>
      </c>
      <c r="B84" s="20" t="s">
        <v>279</v>
      </c>
      <c r="C84" s="20" t="s">
        <v>242</v>
      </c>
      <c r="D84" s="20" t="s">
        <v>309</v>
      </c>
      <c r="E84" s="20" t="s">
        <v>130</v>
      </c>
      <c r="F84" s="20" t="s">
        <v>276</v>
      </c>
      <c r="G84" s="20" t="s">
        <v>276</v>
      </c>
      <c r="H84" s="21">
        <v>84.78</v>
      </c>
    </row>
    <row r="85" spans="1:8" ht="32.25">
      <c r="A85" s="26" t="s">
        <v>178</v>
      </c>
      <c r="B85" s="16" t="s">
        <v>279</v>
      </c>
      <c r="C85" s="16" t="s">
        <v>242</v>
      </c>
      <c r="D85" s="16" t="s">
        <v>75</v>
      </c>
      <c r="E85" s="16"/>
      <c r="F85" s="25"/>
      <c r="G85" s="25"/>
      <c r="H85" s="18">
        <f>H86</f>
        <v>46.6</v>
      </c>
    </row>
    <row r="86" spans="1:8" ht="15">
      <c r="A86" s="27" t="s">
        <v>95</v>
      </c>
      <c r="B86" s="20" t="s">
        <v>279</v>
      </c>
      <c r="C86" s="20" t="s">
        <v>242</v>
      </c>
      <c r="D86" s="20" t="s">
        <v>75</v>
      </c>
      <c r="E86" s="20" t="s">
        <v>94</v>
      </c>
      <c r="F86" s="20" t="s">
        <v>276</v>
      </c>
      <c r="G86" s="20" t="s">
        <v>276</v>
      </c>
      <c r="H86" s="21">
        <v>46.6</v>
      </c>
    </row>
    <row r="87" spans="1:8" ht="15.75">
      <c r="A87" s="15" t="s">
        <v>307</v>
      </c>
      <c r="B87" s="16" t="s">
        <v>279</v>
      </c>
      <c r="C87" s="16" t="s">
        <v>242</v>
      </c>
      <c r="D87" s="16" t="s">
        <v>310</v>
      </c>
      <c r="E87" s="23"/>
      <c r="F87" s="17"/>
      <c r="G87" s="17"/>
      <c r="H87" s="18">
        <f>H88</f>
        <v>173.8</v>
      </c>
    </row>
    <row r="88" spans="1:8" ht="30.75">
      <c r="A88" s="19" t="s">
        <v>116</v>
      </c>
      <c r="B88" s="20" t="s">
        <v>279</v>
      </c>
      <c r="C88" s="20" t="s">
        <v>242</v>
      </c>
      <c r="D88" s="20" t="s">
        <v>310</v>
      </c>
      <c r="E88" s="20" t="s">
        <v>85</v>
      </c>
      <c r="F88" s="20" t="s">
        <v>276</v>
      </c>
      <c r="G88" s="20" t="s">
        <v>276</v>
      </c>
      <c r="H88" s="21">
        <v>173.8</v>
      </c>
    </row>
    <row r="89" spans="1:8" ht="48">
      <c r="A89" s="15" t="s">
        <v>311</v>
      </c>
      <c r="B89" s="16" t="s">
        <v>279</v>
      </c>
      <c r="C89" s="16" t="s">
        <v>242</v>
      </c>
      <c r="D89" s="16" t="s">
        <v>313</v>
      </c>
      <c r="E89" s="16"/>
      <c r="F89" s="17"/>
      <c r="G89" s="17"/>
      <c r="H89" s="18">
        <f>H90</f>
        <v>215.2</v>
      </c>
    </row>
    <row r="90" spans="1:8" ht="30.75">
      <c r="A90" s="19" t="s">
        <v>116</v>
      </c>
      <c r="B90" s="20" t="s">
        <v>279</v>
      </c>
      <c r="C90" s="20" t="s">
        <v>242</v>
      </c>
      <c r="D90" s="20" t="s">
        <v>313</v>
      </c>
      <c r="E90" s="20" t="s">
        <v>85</v>
      </c>
      <c r="F90" s="20" t="s">
        <v>276</v>
      </c>
      <c r="G90" s="20" t="s">
        <v>276</v>
      </c>
      <c r="H90" s="21">
        <v>215.2</v>
      </c>
    </row>
    <row r="91" spans="1:8" ht="15.75">
      <c r="A91" s="15" t="s">
        <v>312</v>
      </c>
      <c r="B91" s="16" t="s">
        <v>279</v>
      </c>
      <c r="C91" s="16" t="s">
        <v>242</v>
      </c>
      <c r="D91" s="16" t="s">
        <v>314</v>
      </c>
      <c r="E91" s="23"/>
      <c r="F91" s="17"/>
      <c r="G91" s="17"/>
      <c r="H91" s="18">
        <f>H92</f>
        <v>50.3</v>
      </c>
    </row>
    <row r="92" spans="1:8" ht="18.75" customHeight="1">
      <c r="A92" s="19" t="s">
        <v>87</v>
      </c>
      <c r="B92" s="20" t="s">
        <v>279</v>
      </c>
      <c r="C92" s="20" t="s">
        <v>242</v>
      </c>
      <c r="D92" s="20" t="s">
        <v>314</v>
      </c>
      <c r="E92" s="20" t="s">
        <v>86</v>
      </c>
      <c r="F92" s="20" t="s">
        <v>276</v>
      </c>
      <c r="G92" s="20" t="s">
        <v>276</v>
      </c>
      <c r="H92" s="21">
        <v>50.3</v>
      </c>
    </row>
    <row r="93" spans="1:8" ht="19.5" customHeight="1">
      <c r="A93" s="22" t="s">
        <v>177</v>
      </c>
      <c r="B93" s="16" t="s">
        <v>279</v>
      </c>
      <c r="C93" s="16" t="s">
        <v>242</v>
      </c>
      <c r="D93" s="16" t="s">
        <v>315</v>
      </c>
      <c r="E93" s="23"/>
      <c r="F93" s="17"/>
      <c r="G93" s="17"/>
      <c r="H93" s="18">
        <f>H94</f>
        <v>787.4</v>
      </c>
    </row>
    <row r="94" spans="1:8" ht="46.5">
      <c r="A94" s="24" t="s">
        <v>376</v>
      </c>
      <c r="B94" s="20" t="s">
        <v>279</v>
      </c>
      <c r="C94" s="20" t="s">
        <v>242</v>
      </c>
      <c r="D94" s="20" t="s">
        <v>315</v>
      </c>
      <c r="E94" s="20" t="s">
        <v>198</v>
      </c>
      <c r="F94" s="20" t="s">
        <v>281</v>
      </c>
      <c r="G94" s="20" t="s">
        <v>281</v>
      </c>
      <c r="H94" s="21">
        <v>787.4</v>
      </c>
    </row>
    <row r="95" spans="1:8" ht="15.75">
      <c r="A95" s="15" t="s">
        <v>207</v>
      </c>
      <c r="B95" s="16" t="s">
        <v>279</v>
      </c>
      <c r="C95" s="16" t="s">
        <v>208</v>
      </c>
      <c r="D95" s="16" t="s">
        <v>232</v>
      </c>
      <c r="E95" s="16" t="s">
        <v>232</v>
      </c>
      <c r="F95" s="17"/>
      <c r="G95" s="17"/>
      <c r="H95" s="18">
        <f>H96+H111+H105</f>
        <v>1199.4</v>
      </c>
    </row>
    <row r="96" spans="1:8" s="7" customFormat="1" ht="34.5" customHeight="1">
      <c r="A96" s="15" t="s">
        <v>243</v>
      </c>
      <c r="B96" s="16" t="s">
        <v>279</v>
      </c>
      <c r="C96" s="16" t="s">
        <v>209</v>
      </c>
      <c r="D96" s="16" t="s">
        <v>232</v>
      </c>
      <c r="E96" s="16" t="s">
        <v>232</v>
      </c>
      <c r="F96" s="17"/>
      <c r="G96" s="17"/>
      <c r="H96" s="18">
        <f>H97+H103</f>
        <v>621.4</v>
      </c>
    </row>
    <row r="97" spans="1:8" ht="32.25" customHeight="1">
      <c r="A97" s="28" t="s">
        <v>378</v>
      </c>
      <c r="B97" s="16" t="s">
        <v>279</v>
      </c>
      <c r="C97" s="16" t="s">
        <v>209</v>
      </c>
      <c r="D97" s="16" t="s">
        <v>347</v>
      </c>
      <c r="E97" s="16" t="s">
        <v>232</v>
      </c>
      <c r="F97" s="17"/>
      <c r="G97" s="17"/>
      <c r="H97" s="18">
        <f>H98</f>
        <v>485.8</v>
      </c>
    </row>
    <row r="98" spans="1:8" ht="34.5" customHeight="1">
      <c r="A98" s="28" t="s">
        <v>379</v>
      </c>
      <c r="B98" s="16" t="s">
        <v>279</v>
      </c>
      <c r="C98" s="16" t="s">
        <v>209</v>
      </c>
      <c r="D98" s="16" t="s">
        <v>348</v>
      </c>
      <c r="E98" s="23"/>
      <c r="F98" s="17"/>
      <c r="G98" s="17"/>
      <c r="H98" s="18">
        <f>H99</f>
        <v>485.8</v>
      </c>
    </row>
    <row r="99" spans="1:8" ht="32.25">
      <c r="A99" s="28" t="s">
        <v>380</v>
      </c>
      <c r="B99" s="16" t="s">
        <v>279</v>
      </c>
      <c r="C99" s="16" t="s">
        <v>209</v>
      </c>
      <c r="D99" s="16" t="s">
        <v>349</v>
      </c>
      <c r="E99" s="23"/>
      <c r="F99" s="17"/>
      <c r="G99" s="17"/>
      <c r="H99" s="18">
        <f>H100</f>
        <v>485.8</v>
      </c>
    </row>
    <row r="100" spans="1:8" ht="32.25">
      <c r="A100" s="28" t="s">
        <v>323</v>
      </c>
      <c r="B100" s="16" t="s">
        <v>279</v>
      </c>
      <c r="C100" s="16" t="s">
        <v>209</v>
      </c>
      <c r="D100" s="16" t="s">
        <v>350</v>
      </c>
      <c r="E100" s="23"/>
      <c r="F100" s="17"/>
      <c r="G100" s="17"/>
      <c r="H100" s="18">
        <f>H101</f>
        <v>485.8</v>
      </c>
    </row>
    <row r="101" spans="1:8" ht="33" customHeight="1">
      <c r="A101" s="19" t="s">
        <v>116</v>
      </c>
      <c r="B101" s="20" t="s">
        <v>279</v>
      </c>
      <c r="C101" s="20" t="s">
        <v>209</v>
      </c>
      <c r="D101" s="20" t="s">
        <v>350</v>
      </c>
      <c r="E101" s="20" t="s">
        <v>85</v>
      </c>
      <c r="F101" s="20" t="s">
        <v>276</v>
      </c>
      <c r="G101" s="20" t="s">
        <v>276</v>
      </c>
      <c r="H101" s="21">
        <v>485.8</v>
      </c>
    </row>
    <row r="102" spans="1:8" ht="15.75">
      <c r="A102" s="15" t="s">
        <v>100</v>
      </c>
      <c r="B102" s="16" t="s">
        <v>279</v>
      </c>
      <c r="C102" s="16" t="s">
        <v>209</v>
      </c>
      <c r="D102" s="16" t="s">
        <v>293</v>
      </c>
      <c r="E102" s="20"/>
      <c r="F102" s="20"/>
      <c r="G102" s="20"/>
      <c r="H102" s="29">
        <f>H104</f>
        <v>135.6</v>
      </c>
    </row>
    <row r="103" spans="1:8" ht="48">
      <c r="A103" s="22" t="s">
        <v>145</v>
      </c>
      <c r="B103" s="16" t="s">
        <v>279</v>
      </c>
      <c r="C103" s="16" t="s">
        <v>209</v>
      </c>
      <c r="D103" s="16" t="s">
        <v>324</v>
      </c>
      <c r="E103" s="23"/>
      <c r="F103" s="17"/>
      <c r="G103" s="17"/>
      <c r="H103" s="18">
        <f>H104</f>
        <v>135.6</v>
      </c>
    </row>
    <row r="104" spans="1:8" ht="46.5">
      <c r="A104" s="24" t="s">
        <v>145</v>
      </c>
      <c r="B104" s="20" t="s">
        <v>279</v>
      </c>
      <c r="C104" s="20" t="s">
        <v>209</v>
      </c>
      <c r="D104" s="20" t="s">
        <v>324</v>
      </c>
      <c r="E104" s="20" t="s">
        <v>198</v>
      </c>
      <c r="F104" s="20" t="s">
        <v>127</v>
      </c>
      <c r="G104" s="20" t="s">
        <v>127</v>
      </c>
      <c r="H104" s="21">
        <v>135.6</v>
      </c>
    </row>
    <row r="105" spans="1:8" ht="15.75">
      <c r="A105" s="15" t="s">
        <v>189</v>
      </c>
      <c r="B105" s="16" t="s">
        <v>279</v>
      </c>
      <c r="C105" s="16" t="s">
        <v>210</v>
      </c>
      <c r="D105" s="16"/>
      <c r="E105" s="16"/>
      <c r="F105" s="17"/>
      <c r="G105" s="17"/>
      <c r="H105" s="18">
        <f>H106</f>
        <v>78</v>
      </c>
    </row>
    <row r="106" spans="1:8" ht="81">
      <c r="A106" s="28" t="s">
        <v>378</v>
      </c>
      <c r="B106" s="16" t="s">
        <v>279</v>
      </c>
      <c r="C106" s="16" t="s">
        <v>210</v>
      </c>
      <c r="D106" s="16" t="s">
        <v>347</v>
      </c>
      <c r="E106" s="16"/>
      <c r="F106" s="17"/>
      <c r="G106" s="17"/>
      <c r="H106" s="18">
        <f>H107</f>
        <v>78</v>
      </c>
    </row>
    <row r="107" spans="1:8" ht="32.25">
      <c r="A107" s="28" t="s">
        <v>352</v>
      </c>
      <c r="B107" s="16" t="s">
        <v>279</v>
      </c>
      <c r="C107" s="16" t="s">
        <v>210</v>
      </c>
      <c r="D107" s="16" t="s">
        <v>351</v>
      </c>
      <c r="E107" s="16"/>
      <c r="F107" s="17"/>
      <c r="G107" s="17"/>
      <c r="H107" s="18">
        <f>H108</f>
        <v>78</v>
      </c>
    </row>
    <row r="108" spans="1:8" ht="32.25">
      <c r="A108" s="28" t="s">
        <v>354</v>
      </c>
      <c r="B108" s="16" t="s">
        <v>279</v>
      </c>
      <c r="C108" s="16" t="s">
        <v>210</v>
      </c>
      <c r="D108" s="16" t="s">
        <v>353</v>
      </c>
      <c r="E108" s="16"/>
      <c r="F108" s="17"/>
      <c r="G108" s="17"/>
      <c r="H108" s="18">
        <f>H109</f>
        <v>78</v>
      </c>
    </row>
    <row r="109" spans="1:8" ht="15.75">
      <c r="A109" s="30" t="s">
        <v>189</v>
      </c>
      <c r="B109" s="16" t="s">
        <v>279</v>
      </c>
      <c r="C109" s="16" t="s">
        <v>210</v>
      </c>
      <c r="D109" s="16" t="s">
        <v>355</v>
      </c>
      <c r="E109" s="23"/>
      <c r="F109" s="17"/>
      <c r="G109" s="17"/>
      <c r="H109" s="18">
        <f>H110</f>
        <v>78</v>
      </c>
    </row>
    <row r="110" spans="1:8" ht="30.75">
      <c r="A110" s="19" t="s">
        <v>116</v>
      </c>
      <c r="B110" s="20" t="s">
        <v>279</v>
      </c>
      <c r="C110" s="20" t="s">
        <v>210</v>
      </c>
      <c r="D110" s="20" t="s">
        <v>355</v>
      </c>
      <c r="E110" s="20" t="s">
        <v>85</v>
      </c>
      <c r="F110" s="20" t="s">
        <v>276</v>
      </c>
      <c r="G110" s="20" t="s">
        <v>276</v>
      </c>
      <c r="H110" s="21">
        <v>78</v>
      </c>
    </row>
    <row r="111" spans="1:8" ht="32.25">
      <c r="A111" s="15" t="s">
        <v>255</v>
      </c>
      <c r="B111" s="16" t="s">
        <v>279</v>
      </c>
      <c r="C111" s="16" t="s">
        <v>256</v>
      </c>
      <c r="D111" s="16"/>
      <c r="E111" s="16"/>
      <c r="F111" s="17"/>
      <c r="G111" s="17"/>
      <c r="H111" s="18">
        <f>H113</f>
        <v>500</v>
      </c>
    </row>
    <row r="112" spans="1:8" ht="15.75">
      <c r="A112" s="15" t="s">
        <v>100</v>
      </c>
      <c r="B112" s="16" t="s">
        <v>279</v>
      </c>
      <c r="C112" s="16" t="s">
        <v>256</v>
      </c>
      <c r="D112" s="16" t="s">
        <v>293</v>
      </c>
      <c r="E112" s="16"/>
      <c r="F112" s="17"/>
      <c r="G112" s="17"/>
      <c r="H112" s="18">
        <f>H113</f>
        <v>500</v>
      </c>
    </row>
    <row r="113" spans="1:8" ht="15.75">
      <c r="A113" s="22" t="s">
        <v>101</v>
      </c>
      <c r="B113" s="16" t="s">
        <v>279</v>
      </c>
      <c r="C113" s="16" t="s">
        <v>256</v>
      </c>
      <c r="D113" s="16" t="s">
        <v>294</v>
      </c>
      <c r="E113" s="16"/>
      <c r="F113" s="17"/>
      <c r="G113" s="17"/>
      <c r="H113" s="18">
        <f>H114</f>
        <v>500</v>
      </c>
    </row>
    <row r="114" spans="1:8" ht="15.75">
      <c r="A114" s="22" t="s">
        <v>101</v>
      </c>
      <c r="B114" s="16" t="s">
        <v>279</v>
      </c>
      <c r="C114" s="16" t="s">
        <v>256</v>
      </c>
      <c r="D114" s="16" t="s">
        <v>295</v>
      </c>
      <c r="E114" s="16"/>
      <c r="F114" s="17"/>
      <c r="G114" s="17"/>
      <c r="H114" s="18">
        <f>H115</f>
        <v>500</v>
      </c>
    </row>
    <row r="115" spans="1:8" s="7" customFormat="1" ht="32.25">
      <c r="A115" s="15" t="s">
        <v>328</v>
      </c>
      <c r="B115" s="16" t="s">
        <v>279</v>
      </c>
      <c r="C115" s="16" t="s">
        <v>256</v>
      </c>
      <c r="D115" s="16" t="s">
        <v>325</v>
      </c>
      <c r="E115" s="23"/>
      <c r="F115" s="17"/>
      <c r="G115" s="17"/>
      <c r="H115" s="18">
        <f>H116</f>
        <v>500</v>
      </c>
    </row>
    <row r="116" spans="1:8" ht="30.75">
      <c r="A116" s="19" t="s">
        <v>116</v>
      </c>
      <c r="B116" s="20" t="s">
        <v>279</v>
      </c>
      <c r="C116" s="20" t="s">
        <v>256</v>
      </c>
      <c r="D116" s="20" t="s">
        <v>325</v>
      </c>
      <c r="E116" s="20" t="s">
        <v>85</v>
      </c>
      <c r="F116" s="20" t="s">
        <v>276</v>
      </c>
      <c r="G116" s="20" t="s">
        <v>276</v>
      </c>
      <c r="H116" s="21">
        <v>500</v>
      </c>
    </row>
    <row r="117" spans="1:8" s="8" customFormat="1" ht="15.75">
      <c r="A117" s="15" t="s">
        <v>211</v>
      </c>
      <c r="B117" s="16" t="s">
        <v>279</v>
      </c>
      <c r="C117" s="16" t="s">
        <v>212</v>
      </c>
      <c r="D117" s="16" t="s">
        <v>232</v>
      </c>
      <c r="E117" s="16" t="s">
        <v>232</v>
      </c>
      <c r="F117" s="17"/>
      <c r="G117" s="17"/>
      <c r="H117" s="18">
        <f>H118+H162</f>
        <v>48424.799999999996</v>
      </c>
    </row>
    <row r="118" spans="1:8" s="8" customFormat="1" ht="15.75">
      <c r="A118" s="15" t="s">
        <v>253</v>
      </c>
      <c r="B118" s="16" t="s">
        <v>279</v>
      </c>
      <c r="C118" s="16" t="s">
        <v>240</v>
      </c>
      <c r="D118" s="16"/>
      <c r="E118" s="23"/>
      <c r="F118" s="25"/>
      <c r="G118" s="25"/>
      <c r="H118" s="18">
        <f>H119+H132+H137+H149+H154</f>
        <v>40148.799999999996</v>
      </c>
    </row>
    <row r="119" spans="1:8" s="8" customFormat="1" ht="48">
      <c r="A119" s="15" t="s">
        <v>381</v>
      </c>
      <c r="B119" s="16" t="s">
        <v>279</v>
      </c>
      <c r="C119" s="16" t="s">
        <v>240</v>
      </c>
      <c r="D119" s="16" t="s">
        <v>68</v>
      </c>
      <c r="E119" s="16"/>
      <c r="F119" s="17"/>
      <c r="G119" s="17"/>
      <c r="H119" s="18">
        <f>H120+H124+H128</f>
        <v>1947.5</v>
      </c>
    </row>
    <row r="120" spans="1:8" s="8" customFormat="1" ht="32.25">
      <c r="A120" s="15" t="s">
        <v>382</v>
      </c>
      <c r="B120" s="16" t="s">
        <v>279</v>
      </c>
      <c r="C120" s="16" t="s">
        <v>240</v>
      </c>
      <c r="D120" s="16" t="s">
        <v>102</v>
      </c>
      <c r="E120" s="16"/>
      <c r="F120" s="17"/>
      <c r="G120" s="17"/>
      <c r="H120" s="18">
        <f>H121</f>
        <v>910</v>
      </c>
    </row>
    <row r="121" spans="1:8" s="8" customFormat="1" ht="19.5" customHeight="1">
      <c r="A121" s="15" t="s">
        <v>383</v>
      </c>
      <c r="B121" s="16" t="s">
        <v>279</v>
      </c>
      <c r="C121" s="16" t="s">
        <v>240</v>
      </c>
      <c r="D121" s="16" t="s">
        <v>103</v>
      </c>
      <c r="E121" s="16"/>
      <c r="F121" s="17"/>
      <c r="G121" s="17"/>
      <c r="H121" s="18">
        <f>H122</f>
        <v>910</v>
      </c>
    </row>
    <row r="122" spans="1:8" s="8" customFormat="1" ht="48" customHeight="1">
      <c r="A122" s="15" t="s">
        <v>384</v>
      </c>
      <c r="B122" s="16" t="s">
        <v>279</v>
      </c>
      <c r="C122" s="16" t="s">
        <v>240</v>
      </c>
      <c r="D122" s="16" t="s">
        <v>104</v>
      </c>
      <c r="E122" s="16"/>
      <c r="F122" s="17"/>
      <c r="G122" s="17"/>
      <c r="H122" s="18">
        <f>H123</f>
        <v>910</v>
      </c>
    </row>
    <row r="123" spans="1:8" s="8" customFormat="1" ht="30.75">
      <c r="A123" s="19" t="s">
        <v>116</v>
      </c>
      <c r="B123" s="20" t="s">
        <v>279</v>
      </c>
      <c r="C123" s="20" t="s">
        <v>240</v>
      </c>
      <c r="D123" s="20" t="s">
        <v>104</v>
      </c>
      <c r="E123" s="20" t="s">
        <v>85</v>
      </c>
      <c r="F123" s="20" t="s">
        <v>276</v>
      </c>
      <c r="G123" s="20" t="s">
        <v>276</v>
      </c>
      <c r="H123" s="21">
        <v>910</v>
      </c>
    </row>
    <row r="124" spans="1:8" s="8" customFormat="1" ht="32.25">
      <c r="A124" s="15" t="s">
        <v>385</v>
      </c>
      <c r="B124" s="16" t="s">
        <v>279</v>
      </c>
      <c r="C124" s="16" t="s">
        <v>240</v>
      </c>
      <c r="D124" s="16" t="s">
        <v>105</v>
      </c>
      <c r="E124" s="16"/>
      <c r="F124" s="17"/>
      <c r="G124" s="17"/>
      <c r="H124" s="18">
        <f>H125</f>
        <v>37.5</v>
      </c>
    </row>
    <row r="125" spans="1:8" s="8" customFormat="1" ht="32.25">
      <c r="A125" s="15" t="s">
        <v>386</v>
      </c>
      <c r="B125" s="16" t="s">
        <v>279</v>
      </c>
      <c r="C125" s="16" t="s">
        <v>240</v>
      </c>
      <c r="D125" s="16" t="s">
        <v>106</v>
      </c>
      <c r="E125" s="16"/>
      <c r="F125" s="17"/>
      <c r="G125" s="17"/>
      <c r="H125" s="18">
        <f>H126</f>
        <v>37.5</v>
      </c>
    </row>
    <row r="126" spans="1:8" s="8" customFormat="1" ht="32.25">
      <c r="A126" s="15" t="s">
        <v>387</v>
      </c>
      <c r="B126" s="16" t="s">
        <v>279</v>
      </c>
      <c r="C126" s="16" t="s">
        <v>240</v>
      </c>
      <c r="D126" s="16" t="s">
        <v>107</v>
      </c>
      <c r="E126" s="16"/>
      <c r="F126" s="17"/>
      <c r="G126" s="17"/>
      <c r="H126" s="18">
        <f>H127</f>
        <v>37.5</v>
      </c>
    </row>
    <row r="127" spans="1:8" s="8" customFormat="1" ht="30.75">
      <c r="A127" s="19" t="s">
        <v>116</v>
      </c>
      <c r="B127" s="20" t="s">
        <v>279</v>
      </c>
      <c r="C127" s="20" t="s">
        <v>240</v>
      </c>
      <c r="D127" s="20" t="s">
        <v>107</v>
      </c>
      <c r="E127" s="20" t="s">
        <v>85</v>
      </c>
      <c r="F127" s="20" t="s">
        <v>276</v>
      </c>
      <c r="G127" s="20" t="s">
        <v>276</v>
      </c>
      <c r="H127" s="21">
        <v>37.5</v>
      </c>
    </row>
    <row r="128" spans="1:8" s="8" customFormat="1" ht="32.25">
      <c r="A128" s="15" t="s">
        <v>388</v>
      </c>
      <c r="B128" s="16" t="s">
        <v>279</v>
      </c>
      <c r="C128" s="16" t="s">
        <v>240</v>
      </c>
      <c r="D128" s="16" t="s">
        <v>16</v>
      </c>
      <c r="E128" s="20"/>
      <c r="F128" s="20"/>
      <c r="G128" s="20"/>
      <c r="H128" s="18">
        <f>H129</f>
        <v>1000</v>
      </c>
    </row>
    <row r="129" spans="1:8" s="8" customFormat="1" ht="32.25">
      <c r="A129" s="15" t="s">
        <v>389</v>
      </c>
      <c r="B129" s="16" t="s">
        <v>279</v>
      </c>
      <c r="C129" s="16" t="s">
        <v>240</v>
      </c>
      <c r="D129" s="16" t="s">
        <v>17</v>
      </c>
      <c r="E129" s="20"/>
      <c r="F129" s="20"/>
      <c r="G129" s="20"/>
      <c r="H129" s="18">
        <f>H130</f>
        <v>1000</v>
      </c>
    </row>
    <row r="130" spans="1:8" s="8" customFormat="1" ht="15.75">
      <c r="A130" s="15" t="s">
        <v>390</v>
      </c>
      <c r="B130" s="16" t="s">
        <v>279</v>
      </c>
      <c r="C130" s="16" t="s">
        <v>240</v>
      </c>
      <c r="D130" s="16" t="s">
        <v>391</v>
      </c>
      <c r="E130" s="20"/>
      <c r="F130" s="20"/>
      <c r="G130" s="20"/>
      <c r="H130" s="18">
        <f>H131</f>
        <v>1000</v>
      </c>
    </row>
    <row r="131" spans="1:8" s="8" customFormat="1" ht="30.75">
      <c r="A131" s="19" t="s">
        <v>116</v>
      </c>
      <c r="B131" s="20" t="s">
        <v>279</v>
      </c>
      <c r="C131" s="20" t="s">
        <v>240</v>
      </c>
      <c r="D131" s="20" t="s">
        <v>391</v>
      </c>
      <c r="E131" s="20" t="s">
        <v>85</v>
      </c>
      <c r="F131" s="20" t="s">
        <v>276</v>
      </c>
      <c r="G131" s="20" t="s">
        <v>276</v>
      </c>
      <c r="H131" s="21">
        <v>1000</v>
      </c>
    </row>
    <row r="132" spans="1:8" s="8" customFormat="1" ht="32.25">
      <c r="A132" s="15" t="s">
        <v>44</v>
      </c>
      <c r="B132" s="16" t="s">
        <v>279</v>
      </c>
      <c r="C132" s="16" t="s">
        <v>240</v>
      </c>
      <c r="D132" s="16" t="s">
        <v>42</v>
      </c>
      <c r="E132" s="23"/>
      <c r="F132" s="25"/>
      <c r="G132" s="25"/>
      <c r="H132" s="18">
        <f>H133</f>
        <v>2083.4</v>
      </c>
    </row>
    <row r="133" spans="1:8" s="8" customFormat="1" ht="15.75">
      <c r="A133" s="15" t="s">
        <v>45</v>
      </c>
      <c r="B133" s="16" t="s">
        <v>279</v>
      </c>
      <c r="C133" s="16" t="s">
        <v>240</v>
      </c>
      <c r="D133" s="16" t="s">
        <v>43</v>
      </c>
      <c r="E133" s="23"/>
      <c r="F133" s="25"/>
      <c r="G133" s="25"/>
      <c r="H133" s="18">
        <f>H134</f>
        <v>2083.4</v>
      </c>
    </row>
    <row r="134" spans="1:8" s="8" customFormat="1" ht="64.5">
      <c r="A134" s="15" t="s">
        <v>174</v>
      </c>
      <c r="B134" s="16" t="s">
        <v>279</v>
      </c>
      <c r="C134" s="16" t="s">
        <v>240</v>
      </c>
      <c r="D134" s="16" t="s">
        <v>175</v>
      </c>
      <c r="E134" s="23"/>
      <c r="F134" s="25"/>
      <c r="G134" s="25"/>
      <c r="H134" s="18">
        <f>H135+H136</f>
        <v>2083.4</v>
      </c>
    </row>
    <row r="135" spans="1:8" s="8" customFormat="1" ht="62.25">
      <c r="A135" s="19" t="s">
        <v>183</v>
      </c>
      <c r="B135" s="20" t="s">
        <v>279</v>
      </c>
      <c r="C135" s="20" t="s">
        <v>240</v>
      </c>
      <c r="D135" s="20" t="s">
        <v>175</v>
      </c>
      <c r="E135" s="20" t="s">
        <v>85</v>
      </c>
      <c r="F135" s="20" t="s">
        <v>76</v>
      </c>
      <c r="G135" s="20" t="s">
        <v>76</v>
      </c>
      <c r="H135" s="21">
        <v>1403.3</v>
      </c>
    </row>
    <row r="136" spans="1:8" s="8" customFormat="1" ht="15">
      <c r="A136" s="19" t="s">
        <v>41</v>
      </c>
      <c r="B136" s="20" t="s">
        <v>279</v>
      </c>
      <c r="C136" s="20" t="s">
        <v>240</v>
      </c>
      <c r="D136" s="20" t="s">
        <v>175</v>
      </c>
      <c r="E136" s="20" t="s">
        <v>85</v>
      </c>
      <c r="F136" s="20" t="s">
        <v>283</v>
      </c>
      <c r="G136" s="20" t="s">
        <v>283</v>
      </c>
      <c r="H136" s="21">
        <v>680.1</v>
      </c>
    </row>
    <row r="137" spans="1:8" s="8" customFormat="1" ht="48">
      <c r="A137" s="15" t="s">
        <v>284</v>
      </c>
      <c r="B137" s="16" t="s">
        <v>279</v>
      </c>
      <c r="C137" s="16" t="s">
        <v>240</v>
      </c>
      <c r="D137" s="16" t="s">
        <v>334</v>
      </c>
      <c r="E137" s="23"/>
      <c r="F137" s="25"/>
      <c r="G137" s="25"/>
      <c r="H137" s="18">
        <f>H138+H144</f>
        <v>11971</v>
      </c>
    </row>
    <row r="138" spans="1:8" s="8" customFormat="1" ht="32.25">
      <c r="A138" s="15" t="s">
        <v>392</v>
      </c>
      <c r="B138" s="16" t="s">
        <v>279</v>
      </c>
      <c r="C138" s="16" t="s">
        <v>240</v>
      </c>
      <c r="D138" s="16" t="s">
        <v>335</v>
      </c>
      <c r="E138" s="16"/>
      <c r="F138" s="25"/>
      <c r="G138" s="25"/>
      <c r="H138" s="18">
        <f>H139</f>
        <v>1907.7</v>
      </c>
    </row>
    <row r="139" spans="1:8" s="8" customFormat="1" ht="15.75">
      <c r="A139" s="15" t="s">
        <v>333</v>
      </c>
      <c r="B139" s="16" t="s">
        <v>279</v>
      </c>
      <c r="C139" s="16" t="s">
        <v>240</v>
      </c>
      <c r="D139" s="16" t="s">
        <v>336</v>
      </c>
      <c r="E139" s="16"/>
      <c r="F139" s="25"/>
      <c r="G139" s="25"/>
      <c r="H139" s="18">
        <f>H140</f>
        <v>1907.7</v>
      </c>
    </row>
    <row r="140" spans="1:8" s="8" customFormat="1" ht="17.25" customHeight="1">
      <c r="A140" s="22" t="s">
        <v>393</v>
      </c>
      <c r="B140" s="16" t="s">
        <v>279</v>
      </c>
      <c r="C140" s="16" t="s">
        <v>240</v>
      </c>
      <c r="D140" s="16" t="s">
        <v>69</v>
      </c>
      <c r="E140" s="16"/>
      <c r="F140" s="17"/>
      <c r="G140" s="17"/>
      <c r="H140" s="18">
        <f>SUM(H141:H143)</f>
        <v>1907.7</v>
      </c>
    </row>
    <row r="141" spans="1:8" s="8" customFormat="1" ht="33" customHeight="1">
      <c r="A141" s="19" t="s">
        <v>184</v>
      </c>
      <c r="B141" s="20" t="s">
        <v>279</v>
      </c>
      <c r="C141" s="20" t="s">
        <v>240</v>
      </c>
      <c r="D141" s="20" t="s">
        <v>69</v>
      </c>
      <c r="E141" s="20" t="s">
        <v>85</v>
      </c>
      <c r="F141" s="20" t="s">
        <v>40</v>
      </c>
      <c r="G141" s="20" t="s">
        <v>40</v>
      </c>
      <c r="H141" s="21">
        <v>1565.7</v>
      </c>
    </row>
    <row r="142" spans="1:8" s="8" customFormat="1" ht="15">
      <c r="A142" s="19" t="s">
        <v>41</v>
      </c>
      <c r="B142" s="20" t="s">
        <v>279</v>
      </c>
      <c r="C142" s="20" t="s">
        <v>240</v>
      </c>
      <c r="D142" s="20" t="s">
        <v>69</v>
      </c>
      <c r="E142" s="20" t="s">
        <v>85</v>
      </c>
      <c r="F142" s="20" t="s">
        <v>283</v>
      </c>
      <c r="G142" s="20" t="s">
        <v>283</v>
      </c>
      <c r="H142" s="21">
        <v>16</v>
      </c>
    </row>
    <row r="143" spans="1:8" s="8" customFormat="1" ht="15">
      <c r="A143" s="19" t="s">
        <v>394</v>
      </c>
      <c r="B143" s="20" t="s">
        <v>279</v>
      </c>
      <c r="C143" s="20" t="s">
        <v>240</v>
      </c>
      <c r="D143" s="20" t="s">
        <v>69</v>
      </c>
      <c r="E143" s="20" t="s">
        <v>85</v>
      </c>
      <c r="F143" s="20" t="s">
        <v>361</v>
      </c>
      <c r="G143" s="20" t="s">
        <v>361</v>
      </c>
      <c r="H143" s="21">
        <v>326</v>
      </c>
    </row>
    <row r="144" spans="1:8" s="8" customFormat="1" ht="81">
      <c r="A144" s="22" t="s">
        <v>395</v>
      </c>
      <c r="B144" s="16" t="s">
        <v>279</v>
      </c>
      <c r="C144" s="16" t="s">
        <v>240</v>
      </c>
      <c r="D144" s="16" t="s">
        <v>78</v>
      </c>
      <c r="E144" s="16"/>
      <c r="F144" s="25"/>
      <c r="G144" s="25"/>
      <c r="H144" s="18">
        <f>H145</f>
        <v>10063.3</v>
      </c>
    </row>
    <row r="145" spans="1:8" s="8" customFormat="1" ht="15.75">
      <c r="A145" s="15" t="s">
        <v>333</v>
      </c>
      <c r="B145" s="16" t="s">
        <v>279</v>
      </c>
      <c r="C145" s="16" t="s">
        <v>240</v>
      </c>
      <c r="D145" s="16" t="s">
        <v>79</v>
      </c>
      <c r="E145" s="16"/>
      <c r="F145" s="25"/>
      <c r="G145" s="25"/>
      <c r="H145" s="18">
        <f>H146</f>
        <v>10063.3</v>
      </c>
    </row>
    <row r="146" spans="1:8" s="8" customFormat="1" ht="48">
      <c r="A146" s="22" t="s">
        <v>396</v>
      </c>
      <c r="B146" s="16" t="s">
        <v>279</v>
      </c>
      <c r="C146" s="16" t="s">
        <v>240</v>
      </c>
      <c r="D146" s="16" t="s">
        <v>80</v>
      </c>
      <c r="E146" s="16"/>
      <c r="F146" s="25"/>
      <c r="G146" s="25"/>
      <c r="H146" s="18">
        <f>SUM(H147:H148)</f>
        <v>10063.3</v>
      </c>
    </row>
    <row r="147" spans="1:8" s="8" customFormat="1" ht="19.5" customHeight="1">
      <c r="A147" s="19" t="s">
        <v>184</v>
      </c>
      <c r="B147" s="20" t="s">
        <v>279</v>
      </c>
      <c r="C147" s="20" t="s">
        <v>240</v>
      </c>
      <c r="D147" s="20" t="s">
        <v>80</v>
      </c>
      <c r="E147" s="20" t="s">
        <v>85</v>
      </c>
      <c r="F147" s="20" t="s">
        <v>40</v>
      </c>
      <c r="G147" s="20" t="s">
        <v>40</v>
      </c>
      <c r="H147" s="21">
        <v>7798.5</v>
      </c>
    </row>
    <row r="148" spans="1:8" s="8" customFormat="1" ht="15">
      <c r="A148" s="19" t="s">
        <v>394</v>
      </c>
      <c r="B148" s="20" t="s">
        <v>279</v>
      </c>
      <c r="C148" s="20" t="s">
        <v>240</v>
      </c>
      <c r="D148" s="20" t="s">
        <v>80</v>
      </c>
      <c r="E148" s="20" t="s">
        <v>85</v>
      </c>
      <c r="F148" s="20" t="s">
        <v>361</v>
      </c>
      <c r="G148" s="20" t="s">
        <v>361</v>
      </c>
      <c r="H148" s="21">
        <v>2264.8</v>
      </c>
    </row>
    <row r="149" spans="1:8" s="8" customFormat="1" ht="48">
      <c r="A149" s="15" t="s">
        <v>397</v>
      </c>
      <c r="B149" s="16" t="s">
        <v>279</v>
      </c>
      <c r="C149" s="16" t="s">
        <v>240</v>
      </c>
      <c r="D149" s="16" t="s">
        <v>46</v>
      </c>
      <c r="E149" s="16"/>
      <c r="F149" s="17"/>
      <c r="G149" s="17"/>
      <c r="H149" s="18">
        <f>H150</f>
        <v>17445.3</v>
      </c>
    </row>
    <row r="150" spans="1:8" s="8" customFormat="1" ht="32.25">
      <c r="A150" s="15" t="s">
        <v>398</v>
      </c>
      <c r="B150" s="16" t="s">
        <v>279</v>
      </c>
      <c r="C150" s="16" t="s">
        <v>240</v>
      </c>
      <c r="D150" s="16" t="s">
        <v>47</v>
      </c>
      <c r="E150" s="16"/>
      <c r="F150" s="17"/>
      <c r="G150" s="17"/>
      <c r="H150" s="18">
        <f>H151</f>
        <v>17445.3</v>
      </c>
    </row>
    <row r="151" spans="1:8" s="8" customFormat="1" ht="15.75">
      <c r="A151" s="15" t="s">
        <v>65</v>
      </c>
      <c r="B151" s="16" t="s">
        <v>279</v>
      </c>
      <c r="C151" s="16" t="s">
        <v>240</v>
      </c>
      <c r="D151" s="16" t="s">
        <v>48</v>
      </c>
      <c r="E151" s="16"/>
      <c r="F151" s="17"/>
      <c r="G151" s="17"/>
      <c r="H151" s="18">
        <f>H152</f>
        <v>17445.3</v>
      </c>
    </row>
    <row r="152" spans="1:8" s="9" customFormat="1" ht="32.25">
      <c r="A152" s="22" t="s">
        <v>66</v>
      </c>
      <c r="B152" s="16" t="s">
        <v>279</v>
      </c>
      <c r="C152" s="16" t="s">
        <v>240</v>
      </c>
      <c r="D152" s="16" t="s">
        <v>67</v>
      </c>
      <c r="E152" s="16"/>
      <c r="F152" s="17"/>
      <c r="G152" s="17"/>
      <c r="H152" s="18">
        <f>H153</f>
        <v>17445.3</v>
      </c>
    </row>
    <row r="153" spans="1:8" s="9" customFormat="1" ht="15">
      <c r="A153" s="19" t="s">
        <v>89</v>
      </c>
      <c r="B153" s="20" t="s">
        <v>279</v>
      </c>
      <c r="C153" s="20" t="s">
        <v>240</v>
      </c>
      <c r="D153" s="20" t="s">
        <v>67</v>
      </c>
      <c r="E153" s="20" t="s">
        <v>88</v>
      </c>
      <c r="F153" s="20" t="s">
        <v>276</v>
      </c>
      <c r="G153" s="20" t="s">
        <v>276</v>
      </c>
      <c r="H153" s="21">
        <v>17445.3</v>
      </c>
    </row>
    <row r="154" spans="1:8" s="8" customFormat="1" ht="15.75">
      <c r="A154" s="15" t="s">
        <v>100</v>
      </c>
      <c r="B154" s="16" t="s">
        <v>279</v>
      </c>
      <c r="C154" s="16" t="s">
        <v>240</v>
      </c>
      <c r="D154" s="16" t="s">
        <v>293</v>
      </c>
      <c r="E154" s="23"/>
      <c r="F154" s="25"/>
      <c r="G154" s="25"/>
      <c r="H154" s="18">
        <f>H155</f>
        <v>6701.6</v>
      </c>
    </row>
    <row r="155" spans="1:8" s="8" customFormat="1" ht="15.75">
      <c r="A155" s="22" t="s">
        <v>101</v>
      </c>
      <c r="B155" s="16" t="s">
        <v>279</v>
      </c>
      <c r="C155" s="16" t="s">
        <v>240</v>
      </c>
      <c r="D155" s="16" t="s">
        <v>294</v>
      </c>
      <c r="E155" s="23"/>
      <c r="F155" s="25"/>
      <c r="G155" s="25"/>
      <c r="H155" s="18">
        <f>H156</f>
        <v>6701.6</v>
      </c>
    </row>
    <row r="156" spans="1:8" s="8" customFormat="1" ht="15.75">
      <c r="A156" s="22" t="s">
        <v>101</v>
      </c>
      <c r="B156" s="16" t="s">
        <v>279</v>
      </c>
      <c r="C156" s="16" t="s">
        <v>240</v>
      </c>
      <c r="D156" s="16" t="s">
        <v>295</v>
      </c>
      <c r="E156" s="23"/>
      <c r="F156" s="25"/>
      <c r="G156" s="25"/>
      <c r="H156" s="18">
        <f>H157+H160</f>
        <v>6701.6</v>
      </c>
    </row>
    <row r="157" spans="1:8" s="8" customFormat="1" ht="32.25">
      <c r="A157" s="15" t="s">
        <v>399</v>
      </c>
      <c r="B157" s="16" t="s">
        <v>279</v>
      </c>
      <c r="C157" s="16" t="s">
        <v>240</v>
      </c>
      <c r="D157" s="16" t="s">
        <v>326</v>
      </c>
      <c r="E157" s="23"/>
      <c r="F157" s="25"/>
      <c r="G157" s="25"/>
      <c r="H157" s="18">
        <f>SUM(H158:H159)</f>
        <v>5192.5</v>
      </c>
    </row>
    <row r="158" spans="1:8" s="8" customFormat="1" ht="30.75">
      <c r="A158" s="19" t="s">
        <v>116</v>
      </c>
      <c r="B158" s="20" t="s">
        <v>279</v>
      </c>
      <c r="C158" s="20" t="s">
        <v>240</v>
      </c>
      <c r="D158" s="20" t="s">
        <v>326</v>
      </c>
      <c r="E158" s="20" t="s">
        <v>85</v>
      </c>
      <c r="F158" s="20" t="s">
        <v>276</v>
      </c>
      <c r="G158" s="20" t="s">
        <v>276</v>
      </c>
      <c r="H158" s="21">
        <v>4549.4</v>
      </c>
    </row>
    <row r="159" spans="1:8" s="8" customFormat="1" ht="15">
      <c r="A159" s="19" t="s">
        <v>394</v>
      </c>
      <c r="B159" s="20" t="s">
        <v>279</v>
      </c>
      <c r="C159" s="20" t="s">
        <v>240</v>
      </c>
      <c r="D159" s="20" t="s">
        <v>326</v>
      </c>
      <c r="E159" s="20" t="s">
        <v>85</v>
      </c>
      <c r="F159" s="20" t="s">
        <v>361</v>
      </c>
      <c r="G159" s="20" t="s">
        <v>361</v>
      </c>
      <c r="H159" s="21">
        <v>643.1</v>
      </c>
    </row>
    <row r="160" spans="1:8" s="8" customFormat="1" ht="32.25">
      <c r="A160" s="15" t="s">
        <v>329</v>
      </c>
      <c r="B160" s="16" t="s">
        <v>279</v>
      </c>
      <c r="C160" s="16" t="s">
        <v>240</v>
      </c>
      <c r="D160" s="16" t="s">
        <v>327</v>
      </c>
      <c r="E160" s="23"/>
      <c r="F160" s="25"/>
      <c r="G160" s="25"/>
      <c r="H160" s="18">
        <f>H161</f>
        <v>1509.1</v>
      </c>
    </row>
    <row r="161" spans="1:8" s="8" customFormat="1" ht="30.75">
      <c r="A161" s="19" t="s">
        <v>116</v>
      </c>
      <c r="B161" s="20" t="s">
        <v>279</v>
      </c>
      <c r="C161" s="20" t="s">
        <v>240</v>
      </c>
      <c r="D161" s="20" t="s">
        <v>327</v>
      </c>
      <c r="E161" s="20" t="s">
        <v>85</v>
      </c>
      <c r="F161" s="20" t="s">
        <v>276</v>
      </c>
      <c r="G161" s="20" t="s">
        <v>276</v>
      </c>
      <c r="H161" s="21">
        <v>1509.1</v>
      </c>
    </row>
    <row r="162" spans="1:8" s="8" customFormat="1" ht="15.75">
      <c r="A162" s="15" t="s">
        <v>201</v>
      </c>
      <c r="B162" s="16" t="s">
        <v>279</v>
      </c>
      <c r="C162" s="16" t="s">
        <v>227</v>
      </c>
      <c r="D162" s="16" t="s">
        <v>232</v>
      </c>
      <c r="E162" s="16" t="s">
        <v>232</v>
      </c>
      <c r="F162" s="17"/>
      <c r="G162" s="17"/>
      <c r="H162" s="18">
        <f>H163+H168</f>
        <v>8276</v>
      </c>
    </row>
    <row r="163" spans="1:8" s="8" customFormat="1" ht="32.25">
      <c r="A163" s="15" t="s">
        <v>267</v>
      </c>
      <c r="B163" s="16" t="s">
        <v>279</v>
      </c>
      <c r="C163" s="16" t="s">
        <v>227</v>
      </c>
      <c r="D163" s="16" t="s">
        <v>320</v>
      </c>
      <c r="E163" s="16" t="s">
        <v>232</v>
      </c>
      <c r="F163" s="17"/>
      <c r="G163" s="17"/>
      <c r="H163" s="18">
        <f>H164</f>
        <v>683</v>
      </c>
    </row>
    <row r="164" spans="1:8" s="8" customFormat="1" ht="32.25">
      <c r="A164" s="26" t="s">
        <v>330</v>
      </c>
      <c r="B164" s="16" t="s">
        <v>279</v>
      </c>
      <c r="C164" s="16" t="s">
        <v>227</v>
      </c>
      <c r="D164" s="16" t="s">
        <v>338</v>
      </c>
      <c r="E164" s="23"/>
      <c r="F164" s="17"/>
      <c r="G164" s="17"/>
      <c r="H164" s="18">
        <f>H165</f>
        <v>683</v>
      </c>
    </row>
    <row r="165" spans="1:8" ht="32.25">
      <c r="A165" s="26" t="s">
        <v>337</v>
      </c>
      <c r="B165" s="16" t="s">
        <v>279</v>
      </c>
      <c r="C165" s="16" t="s">
        <v>227</v>
      </c>
      <c r="D165" s="16" t="s">
        <v>339</v>
      </c>
      <c r="E165" s="23"/>
      <c r="F165" s="17"/>
      <c r="G165" s="17"/>
      <c r="H165" s="18">
        <f>H166</f>
        <v>683</v>
      </c>
    </row>
    <row r="166" spans="1:8" ht="32.25">
      <c r="A166" s="26" t="s">
        <v>331</v>
      </c>
      <c r="B166" s="16" t="s">
        <v>279</v>
      </c>
      <c r="C166" s="16" t="s">
        <v>227</v>
      </c>
      <c r="D166" s="16" t="s">
        <v>340</v>
      </c>
      <c r="E166" s="16"/>
      <c r="F166" s="17"/>
      <c r="G166" s="17"/>
      <c r="H166" s="18">
        <f>H167</f>
        <v>683</v>
      </c>
    </row>
    <row r="167" spans="1:8" ht="15">
      <c r="A167" s="19" t="s">
        <v>89</v>
      </c>
      <c r="B167" s="20" t="s">
        <v>279</v>
      </c>
      <c r="C167" s="20" t="s">
        <v>227</v>
      </c>
      <c r="D167" s="20" t="s">
        <v>340</v>
      </c>
      <c r="E167" s="20" t="s">
        <v>88</v>
      </c>
      <c r="F167" s="20" t="s">
        <v>276</v>
      </c>
      <c r="G167" s="20" t="s">
        <v>276</v>
      </c>
      <c r="H167" s="21">
        <v>683</v>
      </c>
    </row>
    <row r="168" spans="1:8" ht="15.75">
      <c r="A168" s="15" t="s">
        <v>100</v>
      </c>
      <c r="B168" s="16" t="s">
        <v>279</v>
      </c>
      <c r="C168" s="16" t="s">
        <v>227</v>
      </c>
      <c r="D168" s="16" t="s">
        <v>293</v>
      </c>
      <c r="E168" s="23"/>
      <c r="F168" s="25"/>
      <c r="G168" s="25"/>
      <c r="H168" s="18">
        <f>H169</f>
        <v>7593</v>
      </c>
    </row>
    <row r="169" spans="1:8" ht="15.75">
      <c r="A169" s="22" t="s">
        <v>264</v>
      </c>
      <c r="B169" s="16" t="s">
        <v>279</v>
      </c>
      <c r="C169" s="16" t="s">
        <v>227</v>
      </c>
      <c r="D169" s="16" t="s">
        <v>294</v>
      </c>
      <c r="E169" s="23"/>
      <c r="F169" s="25"/>
      <c r="G169" s="25"/>
      <c r="H169" s="18">
        <f>H170</f>
        <v>7593</v>
      </c>
    </row>
    <row r="170" spans="1:8" ht="15.75">
      <c r="A170" s="22" t="s">
        <v>264</v>
      </c>
      <c r="B170" s="16" t="s">
        <v>279</v>
      </c>
      <c r="C170" s="16" t="s">
        <v>227</v>
      </c>
      <c r="D170" s="16" t="s">
        <v>295</v>
      </c>
      <c r="E170" s="23"/>
      <c r="F170" s="25"/>
      <c r="G170" s="25"/>
      <c r="H170" s="18">
        <f>H171+H173</f>
        <v>7593</v>
      </c>
    </row>
    <row r="171" spans="1:8" ht="15.75">
      <c r="A171" s="15" t="s">
        <v>332</v>
      </c>
      <c r="B171" s="16" t="s">
        <v>279</v>
      </c>
      <c r="C171" s="16" t="s">
        <v>227</v>
      </c>
      <c r="D171" s="16" t="s">
        <v>341</v>
      </c>
      <c r="E171" s="23"/>
      <c r="F171" s="17"/>
      <c r="G171" s="17"/>
      <c r="H171" s="18">
        <f>H172</f>
        <v>3837.7</v>
      </c>
    </row>
    <row r="172" spans="1:8" ht="30.75">
      <c r="A172" s="19" t="s">
        <v>116</v>
      </c>
      <c r="B172" s="20" t="s">
        <v>279</v>
      </c>
      <c r="C172" s="20" t="s">
        <v>227</v>
      </c>
      <c r="D172" s="20" t="s">
        <v>341</v>
      </c>
      <c r="E172" s="20" t="s">
        <v>85</v>
      </c>
      <c r="F172" s="20" t="s">
        <v>276</v>
      </c>
      <c r="G172" s="20" t="s">
        <v>276</v>
      </c>
      <c r="H172" s="21">
        <v>3837.7</v>
      </c>
    </row>
    <row r="173" spans="1:8" ht="48">
      <c r="A173" s="15" t="s">
        <v>99</v>
      </c>
      <c r="B173" s="16" t="s">
        <v>279</v>
      </c>
      <c r="C173" s="16" t="s">
        <v>227</v>
      </c>
      <c r="D173" s="16" t="s">
        <v>108</v>
      </c>
      <c r="E173" s="23"/>
      <c r="F173" s="25"/>
      <c r="G173" s="25"/>
      <c r="H173" s="18">
        <f>H174</f>
        <v>3755.3</v>
      </c>
    </row>
    <row r="174" spans="1:8" ht="15">
      <c r="A174" s="19" t="s">
        <v>98</v>
      </c>
      <c r="B174" s="20" t="s">
        <v>279</v>
      </c>
      <c r="C174" s="20" t="s">
        <v>227</v>
      </c>
      <c r="D174" s="20" t="s">
        <v>108</v>
      </c>
      <c r="E174" s="20" t="s">
        <v>97</v>
      </c>
      <c r="F174" s="20" t="s">
        <v>276</v>
      </c>
      <c r="G174" s="20" t="s">
        <v>276</v>
      </c>
      <c r="H174" s="21">
        <v>3755.3</v>
      </c>
    </row>
    <row r="175" spans="1:8" ht="15.75">
      <c r="A175" s="15" t="s">
        <v>213</v>
      </c>
      <c r="B175" s="16" t="s">
        <v>279</v>
      </c>
      <c r="C175" s="16" t="s">
        <v>214</v>
      </c>
      <c r="D175" s="16" t="s">
        <v>232</v>
      </c>
      <c r="E175" s="16" t="s">
        <v>232</v>
      </c>
      <c r="F175" s="17"/>
      <c r="G175" s="17"/>
      <c r="H175" s="18">
        <f>H176+H185+H225+H281</f>
        <v>141196.81</v>
      </c>
    </row>
    <row r="176" spans="1:8" ht="15.75">
      <c r="A176" s="15" t="s">
        <v>215</v>
      </c>
      <c r="B176" s="16" t="s">
        <v>279</v>
      </c>
      <c r="C176" s="16" t="s">
        <v>216</v>
      </c>
      <c r="D176" s="16" t="s">
        <v>232</v>
      </c>
      <c r="E176" s="16" t="s">
        <v>232</v>
      </c>
      <c r="F176" s="17"/>
      <c r="G176" s="17"/>
      <c r="H176" s="18">
        <f>H177</f>
        <v>4956.599999999999</v>
      </c>
    </row>
    <row r="177" spans="1:8" ht="15.75">
      <c r="A177" s="15" t="s">
        <v>100</v>
      </c>
      <c r="B177" s="16" t="s">
        <v>279</v>
      </c>
      <c r="C177" s="16" t="s">
        <v>216</v>
      </c>
      <c r="D177" s="16" t="s">
        <v>293</v>
      </c>
      <c r="E177" s="31"/>
      <c r="F177" s="17"/>
      <c r="G177" s="17"/>
      <c r="H177" s="18">
        <f>H178</f>
        <v>4956.599999999999</v>
      </c>
    </row>
    <row r="178" spans="1:8" ht="15.75">
      <c r="A178" s="22" t="s">
        <v>101</v>
      </c>
      <c r="B178" s="16" t="s">
        <v>279</v>
      </c>
      <c r="C178" s="16" t="s">
        <v>216</v>
      </c>
      <c r="D178" s="16" t="s">
        <v>294</v>
      </c>
      <c r="E178" s="31"/>
      <c r="F178" s="17"/>
      <c r="G178" s="17"/>
      <c r="H178" s="18">
        <f>H179</f>
        <v>4956.599999999999</v>
      </c>
    </row>
    <row r="179" spans="1:8" ht="15.75">
      <c r="A179" s="22" t="s">
        <v>101</v>
      </c>
      <c r="B179" s="16" t="s">
        <v>279</v>
      </c>
      <c r="C179" s="16" t="s">
        <v>216</v>
      </c>
      <c r="D179" s="16" t="s">
        <v>295</v>
      </c>
      <c r="E179" s="31"/>
      <c r="F179" s="17"/>
      <c r="G179" s="17"/>
      <c r="H179" s="18">
        <f>H180+H183</f>
        <v>4956.599999999999</v>
      </c>
    </row>
    <row r="180" spans="1:8" ht="15.75">
      <c r="A180" s="15" t="s">
        <v>169</v>
      </c>
      <c r="B180" s="16" t="s">
        <v>279</v>
      </c>
      <c r="C180" s="16" t="s">
        <v>216</v>
      </c>
      <c r="D180" s="16" t="s">
        <v>1</v>
      </c>
      <c r="E180" s="31"/>
      <c r="F180" s="17"/>
      <c r="G180" s="17"/>
      <c r="H180" s="18">
        <f>SUM(H181:H182)</f>
        <v>4949.4</v>
      </c>
    </row>
    <row r="181" spans="1:8" ht="30.75">
      <c r="A181" s="19" t="s">
        <v>116</v>
      </c>
      <c r="B181" s="20" t="s">
        <v>279</v>
      </c>
      <c r="C181" s="20" t="s">
        <v>216</v>
      </c>
      <c r="D181" s="20" t="s">
        <v>1</v>
      </c>
      <c r="E181" s="20" t="s">
        <v>85</v>
      </c>
      <c r="F181" s="20" t="s">
        <v>276</v>
      </c>
      <c r="G181" s="20" t="s">
        <v>276</v>
      </c>
      <c r="H181" s="21">
        <v>3964</v>
      </c>
    </row>
    <row r="182" spans="1:8" ht="15">
      <c r="A182" s="19" t="s">
        <v>182</v>
      </c>
      <c r="B182" s="20" t="s">
        <v>279</v>
      </c>
      <c r="C182" s="20" t="s">
        <v>216</v>
      </c>
      <c r="D182" s="20" t="s">
        <v>1</v>
      </c>
      <c r="E182" s="20" t="s">
        <v>85</v>
      </c>
      <c r="F182" s="20" t="s">
        <v>258</v>
      </c>
      <c r="G182" s="20" t="s">
        <v>258</v>
      </c>
      <c r="H182" s="21">
        <v>985.4</v>
      </c>
    </row>
    <row r="183" spans="1:8" ht="32.25">
      <c r="A183" s="15" t="s">
        <v>150</v>
      </c>
      <c r="B183" s="16" t="s">
        <v>279</v>
      </c>
      <c r="C183" s="16" t="s">
        <v>216</v>
      </c>
      <c r="D183" s="16" t="s">
        <v>147</v>
      </c>
      <c r="E183" s="20"/>
      <c r="F183" s="20"/>
      <c r="G183" s="20"/>
      <c r="H183" s="18">
        <f>H184</f>
        <v>7.2</v>
      </c>
    </row>
    <row r="184" spans="1:8" ht="30.75">
      <c r="A184" s="19" t="s">
        <v>90</v>
      </c>
      <c r="B184" s="20" t="s">
        <v>279</v>
      </c>
      <c r="C184" s="20" t="s">
        <v>216</v>
      </c>
      <c r="D184" s="20" t="s">
        <v>147</v>
      </c>
      <c r="E184" s="20" t="s">
        <v>91</v>
      </c>
      <c r="F184" s="20" t="s">
        <v>276</v>
      </c>
      <c r="G184" s="20" t="s">
        <v>276</v>
      </c>
      <c r="H184" s="21">
        <v>7.2</v>
      </c>
    </row>
    <row r="185" spans="1:8" ht="15.75">
      <c r="A185" s="15" t="s">
        <v>217</v>
      </c>
      <c r="B185" s="16" t="s">
        <v>279</v>
      </c>
      <c r="C185" s="16" t="s">
        <v>218</v>
      </c>
      <c r="D185" s="16" t="s">
        <v>232</v>
      </c>
      <c r="E185" s="16" t="s">
        <v>232</v>
      </c>
      <c r="F185" s="17"/>
      <c r="G185" s="17"/>
      <c r="H185" s="18">
        <f>H186+H191+H200+H206+H196</f>
        <v>27035.710000000003</v>
      </c>
    </row>
    <row r="186" spans="1:8" ht="48">
      <c r="A186" s="15" t="s">
        <v>401</v>
      </c>
      <c r="B186" s="16" t="s">
        <v>279</v>
      </c>
      <c r="C186" s="16" t="s">
        <v>218</v>
      </c>
      <c r="D186" s="16" t="s">
        <v>121</v>
      </c>
      <c r="E186" s="16"/>
      <c r="F186" s="17"/>
      <c r="G186" s="17"/>
      <c r="H186" s="18">
        <f>H187</f>
        <v>434.4</v>
      </c>
    </row>
    <row r="187" spans="1:8" s="7" customFormat="1" ht="47.25" customHeight="1">
      <c r="A187" s="15" t="s">
        <v>125</v>
      </c>
      <c r="B187" s="16" t="s">
        <v>279</v>
      </c>
      <c r="C187" s="16" t="s">
        <v>218</v>
      </c>
      <c r="D187" s="16" t="s">
        <v>122</v>
      </c>
      <c r="E187" s="16"/>
      <c r="F187" s="17"/>
      <c r="G187" s="17"/>
      <c r="H187" s="18">
        <f>H188</f>
        <v>434.4</v>
      </c>
    </row>
    <row r="188" spans="1:8" ht="48">
      <c r="A188" s="15" t="s">
        <v>138</v>
      </c>
      <c r="B188" s="16" t="s">
        <v>279</v>
      </c>
      <c r="C188" s="16" t="s">
        <v>218</v>
      </c>
      <c r="D188" s="16" t="s">
        <v>124</v>
      </c>
      <c r="E188" s="16"/>
      <c r="F188" s="17"/>
      <c r="G188" s="17"/>
      <c r="H188" s="18">
        <f>H189</f>
        <v>434.4</v>
      </c>
    </row>
    <row r="189" spans="1:8" ht="32.25">
      <c r="A189" s="15" t="s">
        <v>139</v>
      </c>
      <c r="B189" s="16" t="s">
        <v>279</v>
      </c>
      <c r="C189" s="16" t="s">
        <v>218</v>
      </c>
      <c r="D189" s="16" t="s">
        <v>135</v>
      </c>
      <c r="E189" s="20"/>
      <c r="F189" s="20"/>
      <c r="G189" s="20"/>
      <c r="H189" s="18">
        <f>H190</f>
        <v>434.4</v>
      </c>
    </row>
    <row r="190" spans="1:8" ht="30.75">
      <c r="A190" s="19" t="s">
        <v>116</v>
      </c>
      <c r="B190" s="20" t="s">
        <v>279</v>
      </c>
      <c r="C190" s="20" t="s">
        <v>218</v>
      </c>
      <c r="D190" s="20" t="s">
        <v>135</v>
      </c>
      <c r="E190" s="20" t="s">
        <v>85</v>
      </c>
      <c r="F190" s="20" t="s">
        <v>276</v>
      </c>
      <c r="G190" s="20" t="s">
        <v>276</v>
      </c>
      <c r="H190" s="21">
        <v>434.4</v>
      </c>
    </row>
    <row r="191" spans="1:8" ht="48">
      <c r="A191" s="15" t="s">
        <v>54</v>
      </c>
      <c r="B191" s="16" t="s">
        <v>279</v>
      </c>
      <c r="C191" s="16" t="s">
        <v>218</v>
      </c>
      <c r="D191" s="16" t="s">
        <v>46</v>
      </c>
      <c r="E191" s="16"/>
      <c r="F191" s="17"/>
      <c r="G191" s="17"/>
      <c r="H191" s="18">
        <f>H192</f>
        <v>1722.4</v>
      </c>
    </row>
    <row r="192" spans="1:8" ht="32.25">
      <c r="A192" s="15" t="s">
        <v>62</v>
      </c>
      <c r="B192" s="16" t="s">
        <v>279</v>
      </c>
      <c r="C192" s="16" t="s">
        <v>218</v>
      </c>
      <c r="D192" s="16" t="s">
        <v>59</v>
      </c>
      <c r="E192" s="16"/>
      <c r="F192" s="17"/>
      <c r="G192" s="17"/>
      <c r="H192" s="18">
        <f>H193</f>
        <v>1722.4</v>
      </c>
    </row>
    <row r="193" spans="1:8" ht="15.75">
      <c r="A193" s="15" t="s">
        <v>63</v>
      </c>
      <c r="B193" s="16" t="s">
        <v>279</v>
      </c>
      <c r="C193" s="16" t="s">
        <v>218</v>
      </c>
      <c r="D193" s="16" t="s">
        <v>60</v>
      </c>
      <c r="E193" s="16"/>
      <c r="F193" s="17"/>
      <c r="G193" s="17"/>
      <c r="H193" s="18">
        <f>H194</f>
        <v>1722.4</v>
      </c>
    </row>
    <row r="194" spans="1:8" ht="15.75">
      <c r="A194" s="22" t="s">
        <v>64</v>
      </c>
      <c r="B194" s="16" t="s">
        <v>279</v>
      </c>
      <c r="C194" s="16" t="s">
        <v>218</v>
      </c>
      <c r="D194" s="16" t="s">
        <v>61</v>
      </c>
      <c r="E194" s="16"/>
      <c r="F194" s="17"/>
      <c r="G194" s="17"/>
      <c r="H194" s="18">
        <f>H195</f>
        <v>1722.4</v>
      </c>
    </row>
    <row r="195" spans="1:8" ht="15">
      <c r="A195" s="19" t="s">
        <v>89</v>
      </c>
      <c r="B195" s="20" t="s">
        <v>279</v>
      </c>
      <c r="C195" s="20" t="s">
        <v>218</v>
      </c>
      <c r="D195" s="20" t="s">
        <v>61</v>
      </c>
      <c r="E195" s="20" t="s">
        <v>88</v>
      </c>
      <c r="F195" s="20" t="s">
        <v>276</v>
      </c>
      <c r="G195" s="20" t="s">
        <v>276</v>
      </c>
      <c r="H195" s="21">
        <v>1722.4</v>
      </c>
    </row>
    <row r="196" spans="1:8" ht="32.25">
      <c r="A196" s="15" t="s">
        <v>424</v>
      </c>
      <c r="B196" s="16" t="s">
        <v>279</v>
      </c>
      <c r="C196" s="16" t="s">
        <v>218</v>
      </c>
      <c r="D196" s="16" t="s">
        <v>425</v>
      </c>
      <c r="E196" s="20"/>
      <c r="F196" s="20"/>
      <c r="G196" s="20"/>
      <c r="H196" s="18">
        <f>H197</f>
        <v>7710.3</v>
      </c>
    </row>
    <row r="197" spans="1:8" ht="32.25">
      <c r="A197" s="15" t="s">
        <v>426</v>
      </c>
      <c r="B197" s="16" t="s">
        <v>279</v>
      </c>
      <c r="C197" s="16" t="s">
        <v>218</v>
      </c>
      <c r="D197" s="16" t="s">
        <v>427</v>
      </c>
      <c r="E197" s="20"/>
      <c r="F197" s="20"/>
      <c r="G197" s="20"/>
      <c r="H197" s="18">
        <f>H198+H199</f>
        <v>7710.3</v>
      </c>
    </row>
    <row r="198" spans="1:8" ht="30.75">
      <c r="A198" s="19" t="s">
        <v>116</v>
      </c>
      <c r="B198" s="20" t="s">
        <v>279</v>
      </c>
      <c r="C198" s="20" t="s">
        <v>218</v>
      </c>
      <c r="D198" s="20" t="s">
        <v>427</v>
      </c>
      <c r="E198" s="20" t="s">
        <v>85</v>
      </c>
      <c r="F198" s="20" t="s">
        <v>276</v>
      </c>
      <c r="G198" s="20" t="s">
        <v>276</v>
      </c>
      <c r="H198" s="21">
        <v>6125.6</v>
      </c>
    </row>
    <row r="199" spans="1:8" ht="15">
      <c r="A199" s="19" t="s">
        <v>41</v>
      </c>
      <c r="B199" s="20" t="s">
        <v>279</v>
      </c>
      <c r="C199" s="20" t="s">
        <v>218</v>
      </c>
      <c r="D199" s="20" t="s">
        <v>427</v>
      </c>
      <c r="E199" s="20" t="s">
        <v>85</v>
      </c>
      <c r="F199" s="20" t="s">
        <v>283</v>
      </c>
      <c r="G199" s="20" t="s">
        <v>283</v>
      </c>
      <c r="H199" s="21">
        <v>1584.7</v>
      </c>
    </row>
    <row r="200" spans="1:8" ht="48">
      <c r="A200" s="15" t="s">
        <v>400</v>
      </c>
      <c r="B200" s="16" t="s">
        <v>279</v>
      </c>
      <c r="C200" s="16" t="s">
        <v>218</v>
      </c>
      <c r="D200" s="16" t="s">
        <v>126</v>
      </c>
      <c r="E200" s="20"/>
      <c r="F200" s="20"/>
      <c r="G200" s="20"/>
      <c r="H200" s="18">
        <f>H201</f>
        <v>875.9</v>
      </c>
    </row>
    <row r="201" spans="1:8" ht="32.25">
      <c r="A201" s="15" t="s">
        <v>137</v>
      </c>
      <c r="B201" s="16" t="s">
        <v>279</v>
      </c>
      <c r="C201" s="16" t="s">
        <v>218</v>
      </c>
      <c r="D201" s="16" t="s">
        <v>136</v>
      </c>
      <c r="E201" s="16"/>
      <c r="F201" s="17"/>
      <c r="G201" s="17"/>
      <c r="H201" s="18">
        <f>H202</f>
        <v>875.9</v>
      </c>
    </row>
    <row r="202" spans="1:8" ht="48">
      <c r="A202" s="15" t="s">
        <v>358</v>
      </c>
      <c r="B202" s="16" t="s">
        <v>279</v>
      </c>
      <c r="C202" s="16" t="s">
        <v>218</v>
      </c>
      <c r="D202" s="16" t="s">
        <v>356</v>
      </c>
      <c r="E202" s="23"/>
      <c r="F202" s="25"/>
      <c r="G202" s="25"/>
      <c r="H202" s="18">
        <f>H203</f>
        <v>875.9</v>
      </c>
    </row>
    <row r="203" spans="1:8" s="7" customFormat="1" ht="48">
      <c r="A203" s="15" t="s">
        <v>359</v>
      </c>
      <c r="B203" s="16" t="s">
        <v>279</v>
      </c>
      <c r="C203" s="16" t="s">
        <v>218</v>
      </c>
      <c r="D203" s="16" t="s">
        <v>357</v>
      </c>
      <c r="E203" s="20"/>
      <c r="F203" s="20"/>
      <c r="G203" s="20"/>
      <c r="H203" s="18">
        <f>H205+H204</f>
        <v>875.9</v>
      </c>
    </row>
    <row r="204" spans="1:8" s="7" customFormat="1" ht="30.75">
      <c r="A204" s="19" t="s">
        <v>119</v>
      </c>
      <c r="B204" s="20" t="s">
        <v>279</v>
      </c>
      <c r="C204" s="20" t="s">
        <v>218</v>
      </c>
      <c r="D204" s="20" t="s">
        <v>357</v>
      </c>
      <c r="E204" s="20" t="s">
        <v>85</v>
      </c>
      <c r="F204" s="20" t="s">
        <v>117</v>
      </c>
      <c r="G204" s="20" t="s">
        <v>117</v>
      </c>
      <c r="H204" s="21">
        <v>825.6</v>
      </c>
    </row>
    <row r="205" spans="1:8" s="7" customFormat="1" ht="15">
      <c r="A205" s="19" t="s">
        <v>41</v>
      </c>
      <c r="B205" s="20" t="s">
        <v>279</v>
      </c>
      <c r="C205" s="20" t="s">
        <v>218</v>
      </c>
      <c r="D205" s="20" t="s">
        <v>357</v>
      </c>
      <c r="E205" s="20" t="s">
        <v>85</v>
      </c>
      <c r="F205" s="20" t="s">
        <v>283</v>
      </c>
      <c r="G205" s="20" t="s">
        <v>283</v>
      </c>
      <c r="H205" s="21">
        <v>50.3</v>
      </c>
    </row>
    <row r="206" spans="1:8" s="7" customFormat="1" ht="20.25" customHeight="1">
      <c r="A206" s="15" t="s">
        <v>100</v>
      </c>
      <c r="B206" s="16" t="s">
        <v>279</v>
      </c>
      <c r="C206" s="16" t="s">
        <v>218</v>
      </c>
      <c r="D206" s="16" t="s">
        <v>293</v>
      </c>
      <c r="E206" s="16"/>
      <c r="F206" s="17"/>
      <c r="G206" s="17"/>
      <c r="H206" s="18">
        <f>H207</f>
        <v>16292.710000000003</v>
      </c>
    </row>
    <row r="207" spans="1:8" s="7" customFormat="1" ht="15.75">
      <c r="A207" s="22" t="s">
        <v>101</v>
      </c>
      <c r="B207" s="16" t="s">
        <v>279</v>
      </c>
      <c r="C207" s="16" t="s">
        <v>218</v>
      </c>
      <c r="D207" s="16" t="s">
        <v>294</v>
      </c>
      <c r="E207" s="16"/>
      <c r="F207" s="17"/>
      <c r="G207" s="17"/>
      <c r="H207" s="18">
        <f>H208</f>
        <v>16292.710000000003</v>
      </c>
    </row>
    <row r="208" spans="1:8" s="7" customFormat="1" ht="15.75">
      <c r="A208" s="22" t="s">
        <v>101</v>
      </c>
      <c r="B208" s="16" t="s">
        <v>279</v>
      </c>
      <c r="C208" s="16" t="s">
        <v>218</v>
      </c>
      <c r="D208" s="16" t="s">
        <v>295</v>
      </c>
      <c r="E208" s="16"/>
      <c r="F208" s="17"/>
      <c r="G208" s="17"/>
      <c r="H208" s="18">
        <f>H209+H211+H213+H219+H222+H217+H215</f>
        <v>16292.710000000003</v>
      </c>
    </row>
    <row r="209" spans="1:8" s="7" customFormat="1" ht="15.75">
      <c r="A209" s="15" t="s">
        <v>342</v>
      </c>
      <c r="B209" s="16" t="s">
        <v>279</v>
      </c>
      <c r="C209" s="16" t="s">
        <v>218</v>
      </c>
      <c r="D209" s="16" t="s">
        <v>2</v>
      </c>
      <c r="E209" s="16"/>
      <c r="F209" s="17"/>
      <c r="G209" s="17"/>
      <c r="H209" s="18">
        <f>H210</f>
        <v>10600.2</v>
      </c>
    </row>
    <row r="210" spans="1:8" s="7" customFormat="1" ht="30.75">
      <c r="A210" s="19" t="s">
        <v>116</v>
      </c>
      <c r="B210" s="20" t="s">
        <v>279</v>
      </c>
      <c r="C210" s="20" t="s">
        <v>218</v>
      </c>
      <c r="D210" s="20" t="s">
        <v>2</v>
      </c>
      <c r="E210" s="20" t="s">
        <v>85</v>
      </c>
      <c r="F210" s="20" t="s">
        <v>276</v>
      </c>
      <c r="G210" s="20" t="s">
        <v>276</v>
      </c>
      <c r="H210" s="21">
        <v>10600.2</v>
      </c>
    </row>
    <row r="211" spans="1:8" s="7" customFormat="1" ht="15.75">
      <c r="A211" s="15" t="s">
        <v>402</v>
      </c>
      <c r="B211" s="16" t="s">
        <v>279</v>
      </c>
      <c r="C211" s="16" t="s">
        <v>218</v>
      </c>
      <c r="D211" s="16" t="s">
        <v>18</v>
      </c>
      <c r="E211" s="16"/>
      <c r="F211" s="17"/>
      <c r="G211" s="17"/>
      <c r="H211" s="18">
        <f>H212</f>
        <v>55</v>
      </c>
    </row>
    <row r="212" spans="1:8" s="7" customFormat="1" ht="30.75">
      <c r="A212" s="19" t="s">
        <v>116</v>
      </c>
      <c r="B212" s="20" t="s">
        <v>279</v>
      </c>
      <c r="C212" s="20" t="s">
        <v>218</v>
      </c>
      <c r="D212" s="20" t="s">
        <v>18</v>
      </c>
      <c r="E212" s="20" t="s">
        <v>85</v>
      </c>
      <c r="F212" s="20" t="s">
        <v>276</v>
      </c>
      <c r="G212" s="20" t="s">
        <v>276</v>
      </c>
      <c r="H212" s="21">
        <v>55</v>
      </c>
    </row>
    <row r="213" spans="1:8" s="7" customFormat="1" ht="15.75">
      <c r="A213" s="15" t="s">
        <v>403</v>
      </c>
      <c r="B213" s="16" t="s">
        <v>279</v>
      </c>
      <c r="C213" s="16" t="s">
        <v>218</v>
      </c>
      <c r="D213" s="16" t="s">
        <v>96</v>
      </c>
      <c r="E213" s="16"/>
      <c r="F213" s="17"/>
      <c r="G213" s="17"/>
      <c r="H213" s="18">
        <f>H214</f>
        <v>121</v>
      </c>
    </row>
    <row r="214" spans="1:8" s="7" customFormat="1" ht="30.75">
      <c r="A214" s="19" t="s">
        <v>116</v>
      </c>
      <c r="B214" s="20" t="s">
        <v>279</v>
      </c>
      <c r="C214" s="20" t="s">
        <v>218</v>
      </c>
      <c r="D214" s="20" t="s">
        <v>96</v>
      </c>
      <c r="E214" s="20" t="s">
        <v>85</v>
      </c>
      <c r="F214" s="20" t="s">
        <v>276</v>
      </c>
      <c r="G214" s="20" t="s">
        <v>276</v>
      </c>
      <c r="H214" s="21">
        <v>121</v>
      </c>
    </row>
    <row r="215" spans="1:8" s="7" customFormat="1" ht="15.75">
      <c r="A215" s="15" t="s">
        <v>436</v>
      </c>
      <c r="B215" s="16" t="s">
        <v>279</v>
      </c>
      <c r="C215" s="16" t="s">
        <v>218</v>
      </c>
      <c r="D215" s="16" t="s">
        <v>435</v>
      </c>
      <c r="E215" s="20"/>
      <c r="F215" s="20"/>
      <c r="G215" s="20"/>
      <c r="H215" s="18">
        <f>H216</f>
        <v>150</v>
      </c>
    </row>
    <row r="216" spans="1:8" s="7" customFormat="1" ht="30.75">
      <c r="A216" s="19" t="s">
        <v>116</v>
      </c>
      <c r="B216" s="20" t="s">
        <v>279</v>
      </c>
      <c r="C216" s="20" t="s">
        <v>218</v>
      </c>
      <c r="D216" s="20" t="s">
        <v>435</v>
      </c>
      <c r="E216" s="20" t="s">
        <v>85</v>
      </c>
      <c r="F216" s="20"/>
      <c r="G216" s="20" t="s">
        <v>276</v>
      </c>
      <c r="H216" s="21">
        <v>150</v>
      </c>
    </row>
    <row r="217" spans="1:8" s="7" customFormat="1" ht="21.75" customHeight="1">
      <c r="A217" s="15" t="s">
        <v>413</v>
      </c>
      <c r="B217" s="16" t="s">
        <v>279</v>
      </c>
      <c r="C217" s="16" t="s">
        <v>218</v>
      </c>
      <c r="D217" s="16" t="s">
        <v>428</v>
      </c>
      <c r="E217" s="20"/>
      <c r="F217" s="20"/>
      <c r="G217" s="20"/>
      <c r="H217" s="18">
        <f>H218</f>
        <v>24.2</v>
      </c>
    </row>
    <row r="218" spans="1:8" s="7" customFormat="1" ht="15">
      <c r="A218" s="19" t="s">
        <v>371</v>
      </c>
      <c r="B218" s="20" t="s">
        <v>279</v>
      </c>
      <c r="C218" s="20" t="s">
        <v>218</v>
      </c>
      <c r="D218" s="20" t="s">
        <v>428</v>
      </c>
      <c r="E218" s="20" t="s">
        <v>97</v>
      </c>
      <c r="F218" s="20" t="s">
        <v>276</v>
      </c>
      <c r="G218" s="20" t="s">
        <v>276</v>
      </c>
      <c r="H218" s="21">
        <v>24.2</v>
      </c>
    </row>
    <row r="219" spans="1:8" s="7" customFormat="1" ht="32.25">
      <c r="A219" s="15" t="s">
        <v>360</v>
      </c>
      <c r="B219" s="16" t="s">
        <v>279</v>
      </c>
      <c r="C219" s="16" t="s">
        <v>218</v>
      </c>
      <c r="D219" s="16" t="s">
        <v>81</v>
      </c>
      <c r="E219" s="20"/>
      <c r="F219" s="20"/>
      <c r="G219" s="20"/>
      <c r="H219" s="18">
        <f>H220+H221</f>
        <v>536.2</v>
      </c>
    </row>
    <row r="220" spans="1:8" s="7" customFormat="1" ht="15">
      <c r="A220" s="19" t="s">
        <v>371</v>
      </c>
      <c r="B220" s="20" t="s">
        <v>279</v>
      </c>
      <c r="C220" s="20" t="s">
        <v>218</v>
      </c>
      <c r="D220" s="20" t="s">
        <v>81</v>
      </c>
      <c r="E220" s="20" t="s">
        <v>97</v>
      </c>
      <c r="F220" s="20" t="s">
        <v>276</v>
      </c>
      <c r="G220" s="20" t="s">
        <v>276</v>
      </c>
      <c r="H220" s="21">
        <v>288.7</v>
      </c>
    </row>
    <row r="221" spans="1:8" ht="15">
      <c r="A221" s="19" t="s">
        <v>41</v>
      </c>
      <c r="B221" s="20" t="s">
        <v>279</v>
      </c>
      <c r="C221" s="20" t="s">
        <v>218</v>
      </c>
      <c r="D221" s="20" t="s">
        <v>81</v>
      </c>
      <c r="E221" s="20" t="s">
        <v>97</v>
      </c>
      <c r="F221" s="20" t="s">
        <v>283</v>
      </c>
      <c r="G221" s="20" t="s">
        <v>283</v>
      </c>
      <c r="H221" s="21">
        <v>247.5</v>
      </c>
    </row>
    <row r="222" spans="1:8" ht="48">
      <c r="A222" s="15" t="s">
        <v>195</v>
      </c>
      <c r="B222" s="16" t="s">
        <v>279</v>
      </c>
      <c r="C222" s="16" t="s">
        <v>218</v>
      </c>
      <c r="D222" s="16" t="s">
        <v>194</v>
      </c>
      <c r="E222" s="16"/>
      <c r="F222" s="17"/>
      <c r="G222" s="17"/>
      <c r="H222" s="18">
        <f>H223+H224</f>
        <v>4806.11</v>
      </c>
    </row>
    <row r="223" spans="1:8" ht="30.75">
      <c r="A223" s="19" t="s">
        <v>119</v>
      </c>
      <c r="B223" s="20" t="s">
        <v>279</v>
      </c>
      <c r="C223" s="20" t="s">
        <v>218</v>
      </c>
      <c r="D223" s="20" t="s">
        <v>194</v>
      </c>
      <c r="E223" s="20" t="s">
        <v>97</v>
      </c>
      <c r="F223" s="20" t="s">
        <v>117</v>
      </c>
      <c r="G223" s="20" t="s">
        <v>117</v>
      </c>
      <c r="H223" s="21">
        <v>3672.81</v>
      </c>
    </row>
    <row r="224" spans="1:8" ht="30.75">
      <c r="A224" s="19" t="s">
        <v>407</v>
      </c>
      <c r="B224" s="20" t="s">
        <v>279</v>
      </c>
      <c r="C224" s="20" t="s">
        <v>218</v>
      </c>
      <c r="D224" s="20" t="s">
        <v>194</v>
      </c>
      <c r="E224" s="20" t="s">
        <v>97</v>
      </c>
      <c r="F224" s="20" t="s">
        <v>408</v>
      </c>
      <c r="G224" s="20" t="s">
        <v>408</v>
      </c>
      <c r="H224" s="21">
        <v>1133.3</v>
      </c>
    </row>
    <row r="225" spans="1:8" ht="18" customHeight="1">
      <c r="A225" s="15" t="s">
        <v>229</v>
      </c>
      <c r="B225" s="16" t="s">
        <v>279</v>
      </c>
      <c r="C225" s="16" t="s">
        <v>228</v>
      </c>
      <c r="D225" s="23"/>
      <c r="E225" s="23"/>
      <c r="F225" s="17"/>
      <c r="G225" s="17"/>
      <c r="H225" s="32">
        <f>H226+H231+H236+H241+H246+H251+H262</f>
        <v>68706.2</v>
      </c>
    </row>
    <row r="226" spans="1:8" ht="32.25">
      <c r="A226" s="15" t="s">
        <v>113</v>
      </c>
      <c r="B226" s="16" t="s">
        <v>279</v>
      </c>
      <c r="C226" s="16" t="s">
        <v>228</v>
      </c>
      <c r="D226" s="16" t="s">
        <v>8</v>
      </c>
      <c r="E226" s="23"/>
      <c r="F226" s="25"/>
      <c r="G226" s="25"/>
      <c r="H226" s="18">
        <f>H227</f>
        <v>4268.700000000001</v>
      </c>
    </row>
    <row r="227" spans="1:8" ht="15.75">
      <c r="A227" s="15" t="s">
        <v>7</v>
      </c>
      <c r="B227" s="16" t="s">
        <v>279</v>
      </c>
      <c r="C227" s="16" t="s">
        <v>228</v>
      </c>
      <c r="D227" s="16" t="s">
        <v>9</v>
      </c>
      <c r="E227" s="23"/>
      <c r="F227" s="25"/>
      <c r="G227" s="25"/>
      <c r="H227" s="18">
        <f>H228</f>
        <v>4268.700000000001</v>
      </c>
    </row>
    <row r="228" spans="1:8" ht="15.75">
      <c r="A228" s="15" t="s">
        <v>11</v>
      </c>
      <c r="B228" s="16" t="s">
        <v>279</v>
      </c>
      <c r="C228" s="16" t="s">
        <v>228</v>
      </c>
      <c r="D228" s="16" t="s">
        <v>10</v>
      </c>
      <c r="E228" s="23"/>
      <c r="F228" s="25"/>
      <c r="G228" s="25"/>
      <c r="H228" s="18">
        <f>H229+H230</f>
        <v>4268.700000000001</v>
      </c>
    </row>
    <row r="229" spans="1:8" ht="30.75">
      <c r="A229" s="19" t="s">
        <v>116</v>
      </c>
      <c r="B229" s="20" t="s">
        <v>279</v>
      </c>
      <c r="C229" s="20" t="s">
        <v>228</v>
      </c>
      <c r="D229" s="20" t="s">
        <v>10</v>
      </c>
      <c r="E229" s="20" t="s">
        <v>85</v>
      </c>
      <c r="F229" s="20" t="s">
        <v>276</v>
      </c>
      <c r="G229" s="20" t="s">
        <v>276</v>
      </c>
      <c r="H229" s="33">
        <v>4260.1</v>
      </c>
    </row>
    <row r="230" spans="1:8" ht="15">
      <c r="A230" s="19" t="s">
        <v>182</v>
      </c>
      <c r="B230" s="20" t="s">
        <v>279</v>
      </c>
      <c r="C230" s="20" t="s">
        <v>228</v>
      </c>
      <c r="D230" s="20" t="s">
        <v>10</v>
      </c>
      <c r="E230" s="20" t="s">
        <v>85</v>
      </c>
      <c r="F230" s="20" t="s">
        <v>258</v>
      </c>
      <c r="G230" s="20" t="s">
        <v>258</v>
      </c>
      <c r="H230" s="33">
        <v>8.6</v>
      </c>
    </row>
    <row r="231" spans="1:8" ht="32.25">
      <c r="A231" s="15" t="s">
        <v>44</v>
      </c>
      <c r="B231" s="16" t="s">
        <v>279</v>
      </c>
      <c r="C231" s="16" t="s">
        <v>228</v>
      </c>
      <c r="D231" s="16" t="s">
        <v>42</v>
      </c>
      <c r="E231" s="23"/>
      <c r="F231" s="25"/>
      <c r="G231" s="25"/>
      <c r="H231" s="18">
        <f>H232</f>
        <v>2575.1</v>
      </c>
    </row>
    <row r="232" spans="1:8" ht="15.75">
      <c r="A232" s="15" t="s">
        <v>45</v>
      </c>
      <c r="B232" s="16" t="s">
        <v>279</v>
      </c>
      <c r="C232" s="16" t="s">
        <v>228</v>
      </c>
      <c r="D232" s="16" t="s">
        <v>43</v>
      </c>
      <c r="E232" s="23"/>
      <c r="F232" s="25"/>
      <c r="G232" s="25"/>
      <c r="H232" s="18">
        <f>H233</f>
        <v>2575.1</v>
      </c>
    </row>
    <row r="233" spans="1:8" ht="64.5">
      <c r="A233" s="15" t="s">
        <v>174</v>
      </c>
      <c r="B233" s="16" t="s">
        <v>279</v>
      </c>
      <c r="C233" s="16" t="s">
        <v>228</v>
      </c>
      <c r="D233" s="16" t="s">
        <v>175</v>
      </c>
      <c r="E233" s="23"/>
      <c r="F233" s="25"/>
      <c r="G233" s="25"/>
      <c r="H233" s="18">
        <f>H234+H235</f>
        <v>2575.1</v>
      </c>
    </row>
    <row r="234" spans="1:8" ht="62.25">
      <c r="A234" s="19" t="s">
        <v>183</v>
      </c>
      <c r="B234" s="20" t="s">
        <v>279</v>
      </c>
      <c r="C234" s="20" t="s">
        <v>228</v>
      </c>
      <c r="D234" s="20" t="s">
        <v>175</v>
      </c>
      <c r="E234" s="20" t="s">
        <v>85</v>
      </c>
      <c r="F234" s="20" t="s">
        <v>76</v>
      </c>
      <c r="G234" s="20" t="s">
        <v>76</v>
      </c>
      <c r="H234" s="21">
        <v>1683.3</v>
      </c>
    </row>
    <row r="235" spans="1:8" ht="15">
      <c r="A235" s="19" t="s">
        <v>41</v>
      </c>
      <c r="B235" s="20" t="s">
        <v>279</v>
      </c>
      <c r="C235" s="20" t="s">
        <v>228</v>
      </c>
      <c r="D235" s="20" t="s">
        <v>175</v>
      </c>
      <c r="E235" s="20" t="s">
        <v>85</v>
      </c>
      <c r="F235" s="20" t="s">
        <v>283</v>
      </c>
      <c r="G235" s="20" t="s">
        <v>283</v>
      </c>
      <c r="H235" s="21">
        <v>891.8</v>
      </c>
    </row>
    <row r="236" spans="1:8" ht="48">
      <c r="A236" s="15" t="s">
        <v>114</v>
      </c>
      <c r="B236" s="16" t="s">
        <v>279</v>
      </c>
      <c r="C236" s="16" t="s">
        <v>228</v>
      </c>
      <c r="D236" s="16" t="s">
        <v>109</v>
      </c>
      <c r="E236" s="23"/>
      <c r="F236" s="25"/>
      <c r="G236" s="25"/>
      <c r="H236" s="18">
        <f>H237</f>
        <v>242.9</v>
      </c>
    </row>
    <row r="237" spans="1:8" ht="32.25">
      <c r="A237" s="15" t="s">
        <v>115</v>
      </c>
      <c r="B237" s="16" t="s">
        <v>279</v>
      </c>
      <c r="C237" s="16" t="s">
        <v>228</v>
      </c>
      <c r="D237" s="16" t="s">
        <v>110</v>
      </c>
      <c r="E237" s="23"/>
      <c r="F237" s="25"/>
      <c r="G237" s="25"/>
      <c r="H237" s="18">
        <f>H238</f>
        <v>242.9</v>
      </c>
    </row>
    <row r="238" spans="1:8" ht="32.25">
      <c r="A238" s="15" t="s">
        <v>404</v>
      </c>
      <c r="B238" s="16" t="s">
        <v>279</v>
      </c>
      <c r="C238" s="16" t="s">
        <v>228</v>
      </c>
      <c r="D238" s="16" t="s">
        <v>111</v>
      </c>
      <c r="E238" s="16"/>
      <c r="F238" s="17"/>
      <c r="G238" s="17"/>
      <c r="H238" s="18">
        <f>H240+H239</f>
        <v>242.9</v>
      </c>
    </row>
    <row r="239" spans="1:8" ht="30.75">
      <c r="A239" s="19" t="s">
        <v>119</v>
      </c>
      <c r="B239" s="20" t="s">
        <v>279</v>
      </c>
      <c r="C239" s="20" t="s">
        <v>228</v>
      </c>
      <c r="D239" s="20" t="s">
        <v>111</v>
      </c>
      <c r="E239" s="20" t="s">
        <v>85</v>
      </c>
      <c r="F239" s="20" t="s">
        <v>117</v>
      </c>
      <c r="G239" s="20" t="s">
        <v>117</v>
      </c>
      <c r="H239" s="21">
        <v>176.4</v>
      </c>
    </row>
    <row r="240" spans="1:8" ht="15">
      <c r="A240" s="19" t="s">
        <v>41</v>
      </c>
      <c r="B240" s="20" t="s">
        <v>279</v>
      </c>
      <c r="C240" s="20" t="s">
        <v>228</v>
      </c>
      <c r="D240" s="20" t="s">
        <v>111</v>
      </c>
      <c r="E240" s="20" t="s">
        <v>85</v>
      </c>
      <c r="F240" s="20" t="s">
        <v>283</v>
      </c>
      <c r="G240" s="20" t="s">
        <v>283</v>
      </c>
      <c r="H240" s="21">
        <v>66.5</v>
      </c>
    </row>
    <row r="241" spans="1:8" ht="48">
      <c r="A241" s="15" t="s">
        <v>410</v>
      </c>
      <c r="B241" s="34" t="s">
        <v>279</v>
      </c>
      <c r="C241" s="16" t="s">
        <v>228</v>
      </c>
      <c r="D241" s="16" t="s">
        <v>420</v>
      </c>
      <c r="E241" s="20"/>
      <c r="F241" s="20"/>
      <c r="G241" s="20"/>
      <c r="H241" s="18">
        <f>H242</f>
        <v>601</v>
      </c>
    </row>
    <row r="242" spans="1:8" ht="32.25">
      <c r="A242" s="15" t="s">
        <v>176</v>
      </c>
      <c r="B242" s="34" t="s">
        <v>279</v>
      </c>
      <c r="C242" s="16" t="s">
        <v>228</v>
      </c>
      <c r="D242" s="16" t="s">
        <v>421</v>
      </c>
      <c r="E242" s="20"/>
      <c r="F242" s="20"/>
      <c r="G242" s="20"/>
      <c r="H242" s="18">
        <f>H243</f>
        <v>601</v>
      </c>
    </row>
    <row r="243" spans="1:8" ht="81">
      <c r="A243" s="22" t="s">
        <v>423</v>
      </c>
      <c r="B243" s="34" t="s">
        <v>279</v>
      </c>
      <c r="C243" s="16" t="s">
        <v>228</v>
      </c>
      <c r="D243" s="16" t="s">
        <v>422</v>
      </c>
      <c r="E243" s="20"/>
      <c r="F243" s="20"/>
      <c r="G243" s="20"/>
      <c r="H243" s="18">
        <f>H245+H244</f>
        <v>601</v>
      </c>
    </row>
    <row r="244" spans="1:8" ht="62.25">
      <c r="A244" s="35" t="s">
        <v>423</v>
      </c>
      <c r="B244" s="20" t="s">
        <v>279</v>
      </c>
      <c r="C244" s="20" t="s">
        <v>228</v>
      </c>
      <c r="D244" s="20" t="s">
        <v>422</v>
      </c>
      <c r="E244" s="20" t="s">
        <v>85</v>
      </c>
      <c r="F244" s="21" t="s">
        <v>433</v>
      </c>
      <c r="G244" s="21" t="s">
        <v>433</v>
      </c>
      <c r="H244" s="21">
        <v>535.7</v>
      </c>
    </row>
    <row r="245" spans="1:8" ht="62.25">
      <c r="A245" s="35" t="s">
        <v>423</v>
      </c>
      <c r="B245" s="20" t="s">
        <v>279</v>
      </c>
      <c r="C245" s="20" t="s">
        <v>228</v>
      </c>
      <c r="D245" s="36" t="s">
        <v>422</v>
      </c>
      <c r="E245" s="20" t="s">
        <v>85</v>
      </c>
      <c r="F245" s="21" t="s">
        <v>283</v>
      </c>
      <c r="G245" s="21" t="s">
        <v>283</v>
      </c>
      <c r="H245" s="21">
        <v>65.3</v>
      </c>
    </row>
    <row r="246" spans="1:8" ht="48">
      <c r="A246" s="15" t="s">
        <v>54</v>
      </c>
      <c r="B246" s="16" t="s">
        <v>279</v>
      </c>
      <c r="C246" s="16" t="s">
        <v>228</v>
      </c>
      <c r="D246" s="16" t="s">
        <v>46</v>
      </c>
      <c r="E246" s="16"/>
      <c r="F246" s="17"/>
      <c r="G246" s="17"/>
      <c r="H246" s="18">
        <f>H247</f>
        <v>13719</v>
      </c>
    </row>
    <row r="247" spans="1:8" ht="32.25">
      <c r="A247" s="15" t="s">
        <v>51</v>
      </c>
      <c r="B247" s="16" t="s">
        <v>279</v>
      </c>
      <c r="C247" s="16" t="s">
        <v>228</v>
      </c>
      <c r="D247" s="16" t="s">
        <v>55</v>
      </c>
      <c r="E247" s="16"/>
      <c r="F247" s="17"/>
      <c r="G247" s="17"/>
      <c r="H247" s="18">
        <f>H248</f>
        <v>13719</v>
      </c>
    </row>
    <row r="248" spans="1:8" ht="15.75">
      <c r="A248" s="15" t="s">
        <v>52</v>
      </c>
      <c r="B248" s="16" t="s">
        <v>279</v>
      </c>
      <c r="C248" s="16" t="s">
        <v>228</v>
      </c>
      <c r="D248" s="16" t="s">
        <v>56</v>
      </c>
      <c r="E248" s="16"/>
      <c r="F248" s="17"/>
      <c r="G248" s="17"/>
      <c r="H248" s="18">
        <f>H249</f>
        <v>13719</v>
      </c>
    </row>
    <row r="249" spans="1:8" ht="15.75">
      <c r="A249" s="22" t="s">
        <v>57</v>
      </c>
      <c r="B249" s="16" t="s">
        <v>279</v>
      </c>
      <c r="C249" s="16" t="s">
        <v>228</v>
      </c>
      <c r="D249" s="16" t="s">
        <v>58</v>
      </c>
      <c r="E249" s="16"/>
      <c r="F249" s="17"/>
      <c r="G249" s="17"/>
      <c r="H249" s="18">
        <f>H250</f>
        <v>13719</v>
      </c>
    </row>
    <row r="250" spans="1:8" ht="15">
      <c r="A250" s="19" t="s">
        <v>89</v>
      </c>
      <c r="B250" s="20" t="s">
        <v>279</v>
      </c>
      <c r="C250" s="20" t="s">
        <v>228</v>
      </c>
      <c r="D250" s="20" t="s">
        <v>58</v>
      </c>
      <c r="E250" s="20" t="s">
        <v>88</v>
      </c>
      <c r="F250" s="20" t="s">
        <v>276</v>
      </c>
      <c r="G250" s="20" t="s">
        <v>276</v>
      </c>
      <c r="H250" s="21">
        <v>13719</v>
      </c>
    </row>
    <row r="251" spans="1:8" ht="48">
      <c r="A251" s="15" t="s">
        <v>367</v>
      </c>
      <c r="B251" s="16" t="s">
        <v>279</v>
      </c>
      <c r="C251" s="16" t="s">
        <v>228</v>
      </c>
      <c r="D251" s="16" t="s">
        <v>133</v>
      </c>
      <c r="E251" s="20"/>
      <c r="F251" s="20"/>
      <c r="G251" s="20"/>
      <c r="H251" s="18">
        <f>H252+H257</f>
        <v>22429.300000000003</v>
      </c>
    </row>
    <row r="252" spans="1:8" ht="32.25">
      <c r="A252" s="15" t="s">
        <v>141</v>
      </c>
      <c r="B252" s="16" t="s">
        <v>279</v>
      </c>
      <c r="C252" s="16" t="s">
        <v>228</v>
      </c>
      <c r="D252" s="16" t="s">
        <v>132</v>
      </c>
      <c r="E252" s="20"/>
      <c r="F252" s="20"/>
      <c r="G252" s="20"/>
      <c r="H252" s="18">
        <f>H253</f>
        <v>7904</v>
      </c>
    </row>
    <row r="253" spans="1:8" ht="15.75">
      <c r="A253" s="15" t="s">
        <v>368</v>
      </c>
      <c r="B253" s="16" t="s">
        <v>279</v>
      </c>
      <c r="C253" s="16" t="s">
        <v>228</v>
      </c>
      <c r="D253" s="16" t="s">
        <v>364</v>
      </c>
      <c r="E253" s="20"/>
      <c r="F253" s="20"/>
      <c r="G253" s="20"/>
      <c r="H253" s="18">
        <f>+H254</f>
        <v>7904</v>
      </c>
    </row>
    <row r="254" spans="1:8" ht="15.75">
      <c r="A254" s="15" t="s">
        <v>369</v>
      </c>
      <c r="B254" s="16" t="s">
        <v>279</v>
      </c>
      <c r="C254" s="16" t="s">
        <v>228</v>
      </c>
      <c r="D254" s="16" t="s">
        <v>363</v>
      </c>
      <c r="E254" s="20"/>
      <c r="F254" s="20"/>
      <c r="G254" s="20"/>
      <c r="H254" s="18">
        <f>H255+H256</f>
        <v>7904</v>
      </c>
    </row>
    <row r="255" spans="1:8" ht="30.75">
      <c r="A255" s="19" t="s">
        <v>119</v>
      </c>
      <c r="B255" s="20" t="s">
        <v>279</v>
      </c>
      <c r="C255" s="20" t="s">
        <v>228</v>
      </c>
      <c r="D255" s="20" t="s">
        <v>363</v>
      </c>
      <c r="E255" s="20" t="s">
        <v>85</v>
      </c>
      <c r="F255" s="20" t="s">
        <v>117</v>
      </c>
      <c r="G255" s="20" t="s">
        <v>117</v>
      </c>
      <c r="H255" s="21">
        <v>7141.8</v>
      </c>
    </row>
    <row r="256" spans="1:8" ht="15">
      <c r="A256" s="19" t="s">
        <v>41</v>
      </c>
      <c r="B256" s="20" t="s">
        <v>279</v>
      </c>
      <c r="C256" s="20" t="s">
        <v>228</v>
      </c>
      <c r="D256" s="20" t="s">
        <v>363</v>
      </c>
      <c r="E256" s="20" t="s">
        <v>85</v>
      </c>
      <c r="F256" s="20" t="s">
        <v>283</v>
      </c>
      <c r="G256" s="20" t="s">
        <v>283</v>
      </c>
      <c r="H256" s="21">
        <v>762.2</v>
      </c>
    </row>
    <row r="257" spans="1:8" ht="32.25">
      <c r="A257" s="15" t="s">
        <v>140</v>
      </c>
      <c r="B257" s="16" t="s">
        <v>279</v>
      </c>
      <c r="C257" s="16" t="s">
        <v>228</v>
      </c>
      <c r="D257" s="16" t="s">
        <v>134</v>
      </c>
      <c r="E257" s="20"/>
      <c r="F257" s="20"/>
      <c r="G257" s="20"/>
      <c r="H257" s="18">
        <f>H258</f>
        <v>14525.300000000001</v>
      </c>
    </row>
    <row r="258" spans="1:8" ht="15.75">
      <c r="A258" s="15" t="s">
        <v>368</v>
      </c>
      <c r="B258" s="16" t="s">
        <v>279</v>
      </c>
      <c r="C258" s="16" t="s">
        <v>228</v>
      </c>
      <c r="D258" s="16" t="s">
        <v>365</v>
      </c>
      <c r="E258" s="20"/>
      <c r="F258" s="20"/>
      <c r="G258" s="20"/>
      <c r="H258" s="18">
        <f>H259</f>
        <v>14525.300000000001</v>
      </c>
    </row>
    <row r="259" spans="1:8" ht="15.75">
      <c r="A259" s="15" t="s">
        <v>369</v>
      </c>
      <c r="B259" s="16" t="s">
        <v>279</v>
      </c>
      <c r="C259" s="16" t="s">
        <v>228</v>
      </c>
      <c r="D259" s="16" t="s">
        <v>366</v>
      </c>
      <c r="E259" s="20"/>
      <c r="F259" s="20"/>
      <c r="G259" s="20"/>
      <c r="H259" s="18">
        <f>H261+H260</f>
        <v>14525.300000000001</v>
      </c>
    </row>
    <row r="260" spans="1:8" ht="30.75">
      <c r="A260" s="19" t="s">
        <v>119</v>
      </c>
      <c r="B260" s="20" t="s">
        <v>279</v>
      </c>
      <c r="C260" s="20" t="s">
        <v>228</v>
      </c>
      <c r="D260" s="20" t="s">
        <v>366</v>
      </c>
      <c r="E260" s="20" t="s">
        <v>85</v>
      </c>
      <c r="F260" s="20" t="s">
        <v>117</v>
      </c>
      <c r="G260" s="20" t="s">
        <v>117</v>
      </c>
      <c r="H260" s="21">
        <v>12858.2</v>
      </c>
    </row>
    <row r="261" spans="1:8" ht="15">
      <c r="A261" s="19" t="s">
        <v>41</v>
      </c>
      <c r="B261" s="20" t="s">
        <v>279</v>
      </c>
      <c r="C261" s="20" t="s">
        <v>228</v>
      </c>
      <c r="D261" s="20" t="s">
        <v>366</v>
      </c>
      <c r="E261" s="20" t="s">
        <v>85</v>
      </c>
      <c r="F261" s="20" t="s">
        <v>283</v>
      </c>
      <c r="G261" s="20" t="s">
        <v>283</v>
      </c>
      <c r="H261" s="21">
        <v>1667.1</v>
      </c>
    </row>
    <row r="262" spans="1:8" ht="15.75">
      <c r="A262" s="15" t="s">
        <v>100</v>
      </c>
      <c r="B262" s="16" t="s">
        <v>279</v>
      </c>
      <c r="C262" s="16" t="s">
        <v>228</v>
      </c>
      <c r="D262" s="16" t="s">
        <v>293</v>
      </c>
      <c r="E262" s="16" t="s">
        <v>232</v>
      </c>
      <c r="F262" s="17"/>
      <c r="G262" s="17"/>
      <c r="H262" s="18">
        <f>H263</f>
        <v>24870.2</v>
      </c>
    </row>
    <row r="263" spans="1:8" ht="15.75">
      <c r="A263" s="22" t="s">
        <v>101</v>
      </c>
      <c r="B263" s="16" t="s">
        <v>279</v>
      </c>
      <c r="C263" s="16" t="s">
        <v>228</v>
      </c>
      <c r="D263" s="16" t="s">
        <v>294</v>
      </c>
      <c r="E263" s="16"/>
      <c r="F263" s="17"/>
      <c r="G263" s="17"/>
      <c r="H263" s="18">
        <f>H264</f>
        <v>24870.2</v>
      </c>
    </row>
    <row r="264" spans="1:8" ht="15.75">
      <c r="A264" s="22" t="s">
        <v>101</v>
      </c>
      <c r="B264" s="16" t="s">
        <v>279</v>
      </c>
      <c r="C264" s="16" t="s">
        <v>228</v>
      </c>
      <c r="D264" s="16" t="s">
        <v>295</v>
      </c>
      <c r="E264" s="16"/>
      <c r="F264" s="17"/>
      <c r="G264" s="17"/>
      <c r="H264" s="18">
        <f>H265+H267+H270+H272+H275+H279+H277</f>
        <v>24870.2</v>
      </c>
    </row>
    <row r="265" spans="1:8" ht="32.25">
      <c r="A265" s="15" t="s">
        <v>346</v>
      </c>
      <c r="B265" s="16" t="s">
        <v>279</v>
      </c>
      <c r="C265" s="16" t="s">
        <v>228</v>
      </c>
      <c r="D265" s="16" t="s">
        <v>6</v>
      </c>
      <c r="E265" s="23"/>
      <c r="F265" s="25"/>
      <c r="G265" s="25"/>
      <c r="H265" s="18">
        <f>H266</f>
        <v>95.3</v>
      </c>
    </row>
    <row r="266" spans="1:8" ht="46.5">
      <c r="A266" s="19" t="s">
        <v>187</v>
      </c>
      <c r="B266" s="20" t="s">
        <v>279</v>
      </c>
      <c r="C266" s="20" t="s">
        <v>228</v>
      </c>
      <c r="D266" s="20" t="s">
        <v>6</v>
      </c>
      <c r="E266" s="20" t="s">
        <v>200</v>
      </c>
      <c r="F266" s="20" t="s">
        <v>276</v>
      </c>
      <c r="G266" s="20" t="s">
        <v>276</v>
      </c>
      <c r="H266" s="21">
        <v>95.3</v>
      </c>
    </row>
    <row r="267" spans="1:8" ht="18" customHeight="1">
      <c r="A267" s="15" t="s">
        <v>343</v>
      </c>
      <c r="B267" s="16" t="s">
        <v>279</v>
      </c>
      <c r="C267" s="16" t="s">
        <v>228</v>
      </c>
      <c r="D267" s="16" t="s">
        <v>3</v>
      </c>
      <c r="E267" s="16"/>
      <c r="F267" s="17"/>
      <c r="G267" s="17"/>
      <c r="H267" s="18">
        <f>H268+H269</f>
        <v>13626.6</v>
      </c>
    </row>
    <row r="268" spans="1:8" ht="30.75">
      <c r="A268" s="19" t="s">
        <v>116</v>
      </c>
      <c r="B268" s="20" t="s">
        <v>279</v>
      </c>
      <c r="C268" s="20" t="s">
        <v>228</v>
      </c>
      <c r="D268" s="20" t="s">
        <v>3</v>
      </c>
      <c r="E268" s="20" t="s">
        <v>85</v>
      </c>
      <c r="F268" s="20" t="s">
        <v>276</v>
      </c>
      <c r="G268" s="20" t="s">
        <v>276</v>
      </c>
      <c r="H268" s="21">
        <v>13181.5</v>
      </c>
    </row>
    <row r="269" spans="1:8" ht="19.5" customHeight="1">
      <c r="A269" s="19" t="s">
        <v>182</v>
      </c>
      <c r="B269" s="20" t="s">
        <v>279</v>
      </c>
      <c r="C269" s="20" t="s">
        <v>228</v>
      </c>
      <c r="D269" s="20" t="s">
        <v>3</v>
      </c>
      <c r="E269" s="20" t="s">
        <v>85</v>
      </c>
      <c r="F269" s="20" t="s">
        <v>258</v>
      </c>
      <c r="G269" s="20" t="s">
        <v>258</v>
      </c>
      <c r="H269" s="21">
        <v>445.1</v>
      </c>
    </row>
    <row r="270" spans="1:8" ht="15.75">
      <c r="A270" s="15" t="s">
        <v>414</v>
      </c>
      <c r="B270" s="16" t="s">
        <v>279</v>
      </c>
      <c r="C270" s="16" t="s">
        <v>228</v>
      </c>
      <c r="D270" s="16" t="s">
        <v>415</v>
      </c>
      <c r="E270" s="16"/>
      <c r="F270" s="17"/>
      <c r="G270" s="17"/>
      <c r="H270" s="18">
        <f>H271</f>
        <v>205.2</v>
      </c>
    </row>
    <row r="271" spans="1:8" ht="30.75">
      <c r="A271" s="19" t="s">
        <v>116</v>
      </c>
      <c r="B271" s="20" t="s">
        <v>279</v>
      </c>
      <c r="C271" s="20" t="s">
        <v>228</v>
      </c>
      <c r="D271" s="20" t="s">
        <v>415</v>
      </c>
      <c r="E271" s="20" t="s">
        <v>85</v>
      </c>
      <c r="F271" s="20" t="s">
        <v>276</v>
      </c>
      <c r="G271" s="20" t="s">
        <v>276</v>
      </c>
      <c r="H271" s="33">
        <v>205.2</v>
      </c>
    </row>
    <row r="272" spans="1:8" ht="18.75" customHeight="1">
      <c r="A272" s="15" t="s">
        <v>344</v>
      </c>
      <c r="B272" s="16" t="s">
        <v>279</v>
      </c>
      <c r="C272" s="16" t="s">
        <v>228</v>
      </c>
      <c r="D272" s="16" t="s">
        <v>4</v>
      </c>
      <c r="E272" s="16"/>
      <c r="F272" s="17"/>
      <c r="G272" s="17"/>
      <c r="H272" s="18">
        <f>H273+H274</f>
        <v>7769.3</v>
      </c>
    </row>
    <row r="273" spans="1:8" ht="30.75">
      <c r="A273" s="19" t="s">
        <v>116</v>
      </c>
      <c r="B273" s="20" t="s">
        <v>279</v>
      </c>
      <c r="C273" s="20" t="s">
        <v>228</v>
      </c>
      <c r="D273" s="20" t="s">
        <v>4</v>
      </c>
      <c r="E273" s="20" t="s">
        <v>85</v>
      </c>
      <c r="F273" s="20" t="s">
        <v>276</v>
      </c>
      <c r="G273" s="20" t="s">
        <v>276</v>
      </c>
      <c r="H273" s="21">
        <v>6526.5</v>
      </c>
    </row>
    <row r="274" spans="1:8" ht="18" customHeight="1">
      <c r="A274" s="19" t="s">
        <v>182</v>
      </c>
      <c r="B274" s="20" t="s">
        <v>279</v>
      </c>
      <c r="C274" s="20" t="s">
        <v>228</v>
      </c>
      <c r="D274" s="20" t="s">
        <v>4</v>
      </c>
      <c r="E274" s="20" t="s">
        <v>85</v>
      </c>
      <c r="F274" s="20" t="s">
        <v>258</v>
      </c>
      <c r="G274" s="20" t="s">
        <v>258</v>
      </c>
      <c r="H274" s="21">
        <v>1242.8</v>
      </c>
    </row>
    <row r="275" spans="1:8" ht="15.75">
      <c r="A275" s="15" t="s">
        <v>345</v>
      </c>
      <c r="B275" s="16" t="s">
        <v>279</v>
      </c>
      <c r="C275" s="16" t="s">
        <v>228</v>
      </c>
      <c r="D275" s="16" t="s">
        <v>5</v>
      </c>
      <c r="E275" s="16"/>
      <c r="F275" s="17"/>
      <c r="G275" s="17"/>
      <c r="H275" s="18">
        <f>H276</f>
        <v>1248.3</v>
      </c>
    </row>
    <row r="276" spans="1:8" ht="30.75">
      <c r="A276" s="19" t="s">
        <v>116</v>
      </c>
      <c r="B276" s="20" t="s">
        <v>279</v>
      </c>
      <c r="C276" s="20" t="s">
        <v>228</v>
      </c>
      <c r="D276" s="20" t="s">
        <v>5</v>
      </c>
      <c r="E276" s="20" t="s">
        <v>85</v>
      </c>
      <c r="F276" s="20" t="s">
        <v>276</v>
      </c>
      <c r="G276" s="20" t="s">
        <v>276</v>
      </c>
      <c r="H276" s="21">
        <v>1248.3</v>
      </c>
    </row>
    <row r="277" spans="1:8" ht="18" customHeight="1">
      <c r="A277" s="15" t="s">
        <v>430</v>
      </c>
      <c r="B277" s="16" t="s">
        <v>279</v>
      </c>
      <c r="C277" s="16" t="s">
        <v>228</v>
      </c>
      <c r="D277" s="16" t="s">
        <v>431</v>
      </c>
      <c r="E277" s="16" t="s">
        <v>85</v>
      </c>
      <c r="F277" s="16" t="s">
        <v>276</v>
      </c>
      <c r="G277" s="16" t="s">
        <v>276</v>
      </c>
      <c r="H277" s="18">
        <f>H278</f>
        <v>96.8</v>
      </c>
    </row>
    <row r="278" spans="1:8" ht="34.5" customHeight="1">
      <c r="A278" s="19" t="s">
        <v>116</v>
      </c>
      <c r="B278" s="20" t="s">
        <v>279</v>
      </c>
      <c r="C278" s="20" t="s">
        <v>228</v>
      </c>
      <c r="D278" s="20" t="s">
        <v>431</v>
      </c>
      <c r="E278" s="20" t="s">
        <v>85</v>
      </c>
      <c r="F278" s="20" t="s">
        <v>276</v>
      </c>
      <c r="G278" s="20" t="s">
        <v>276</v>
      </c>
      <c r="H278" s="21">
        <v>96.8</v>
      </c>
    </row>
    <row r="279" spans="1:8" ht="34.5" customHeight="1">
      <c r="A279" s="15" t="s">
        <v>411</v>
      </c>
      <c r="B279" s="16" t="s">
        <v>279</v>
      </c>
      <c r="C279" s="16" t="s">
        <v>228</v>
      </c>
      <c r="D279" s="16" t="s">
        <v>416</v>
      </c>
      <c r="E279" s="20"/>
      <c r="F279" s="20"/>
      <c r="G279" s="20"/>
      <c r="H279" s="18">
        <f>H280</f>
        <v>1828.7</v>
      </c>
    </row>
    <row r="280" spans="1:8" ht="46.5">
      <c r="A280" s="19" t="s">
        <v>411</v>
      </c>
      <c r="B280" s="20" t="s">
        <v>279</v>
      </c>
      <c r="C280" s="20" t="s">
        <v>228</v>
      </c>
      <c r="D280" s="20" t="s">
        <v>416</v>
      </c>
      <c r="E280" s="20" t="s">
        <v>85</v>
      </c>
      <c r="F280" s="20" t="s">
        <v>412</v>
      </c>
      <c r="G280" s="20" t="s">
        <v>412</v>
      </c>
      <c r="H280" s="21">
        <v>1828.7</v>
      </c>
    </row>
    <row r="281" spans="1:8" ht="15.75">
      <c r="A281" s="15" t="s">
        <v>238</v>
      </c>
      <c r="B281" s="16" t="s">
        <v>279</v>
      </c>
      <c r="C281" s="16" t="s">
        <v>239</v>
      </c>
      <c r="D281" s="23"/>
      <c r="E281" s="23"/>
      <c r="F281" s="25"/>
      <c r="G281" s="25"/>
      <c r="H281" s="18">
        <f>H287+H282</f>
        <v>40498.3</v>
      </c>
    </row>
    <row r="282" spans="1:8" ht="48">
      <c r="A282" s="15" t="s">
        <v>54</v>
      </c>
      <c r="B282" s="16" t="s">
        <v>279</v>
      </c>
      <c r="C282" s="16" t="s">
        <v>239</v>
      </c>
      <c r="D282" s="16" t="s">
        <v>46</v>
      </c>
      <c r="E282" s="16"/>
      <c r="F282" s="17"/>
      <c r="G282" s="17"/>
      <c r="H282" s="18">
        <f>H283</f>
        <v>13209.7</v>
      </c>
    </row>
    <row r="283" spans="1:8" ht="15.75">
      <c r="A283" s="15" t="s">
        <v>50</v>
      </c>
      <c r="B283" s="16" t="s">
        <v>279</v>
      </c>
      <c r="C283" s="16" t="s">
        <v>239</v>
      </c>
      <c r="D283" s="16" t="s">
        <v>71</v>
      </c>
      <c r="E283" s="16"/>
      <c r="F283" s="17"/>
      <c r="G283" s="17"/>
      <c r="H283" s="18">
        <f>H284</f>
        <v>13209.7</v>
      </c>
    </row>
    <row r="284" spans="1:8" ht="15.75">
      <c r="A284" s="15" t="s">
        <v>49</v>
      </c>
      <c r="B284" s="16" t="s">
        <v>279</v>
      </c>
      <c r="C284" s="16" t="s">
        <v>239</v>
      </c>
      <c r="D284" s="16" t="s">
        <v>72</v>
      </c>
      <c r="E284" s="16"/>
      <c r="F284" s="17"/>
      <c r="G284" s="17"/>
      <c r="H284" s="18">
        <f>H285</f>
        <v>13209.7</v>
      </c>
    </row>
    <row r="285" spans="1:8" ht="32.25">
      <c r="A285" s="22" t="s">
        <v>318</v>
      </c>
      <c r="B285" s="16" t="s">
        <v>279</v>
      </c>
      <c r="C285" s="16" t="s">
        <v>239</v>
      </c>
      <c r="D285" s="16" t="s">
        <v>73</v>
      </c>
      <c r="E285" s="16"/>
      <c r="F285" s="17"/>
      <c r="G285" s="17"/>
      <c r="H285" s="18">
        <f>H286</f>
        <v>13209.7</v>
      </c>
    </row>
    <row r="286" spans="1:8" ht="15">
      <c r="A286" s="19" t="s">
        <v>89</v>
      </c>
      <c r="B286" s="20" t="s">
        <v>279</v>
      </c>
      <c r="C286" s="20" t="s">
        <v>239</v>
      </c>
      <c r="D286" s="20" t="s">
        <v>73</v>
      </c>
      <c r="E286" s="20" t="s">
        <v>88</v>
      </c>
      <c r="F286" s="20" t="s">
        <v>276</v>
      </c>
      <c r="G286" s="20" t="s">
        <v>276</v>
      </c>
      <c r="H286" s="21">
        <v>13209.7</v>
      </c>
    </row>
    <row r="287" spans="1:8" ht="15.75">
      <c r="A287" s="15" t="s">
        <v>100</v>
      </c>
      <c r="B287" s="16" t="s">
        <v>279</v>
      </c>
      <c r="C287" s="16" t="s">
        <v>239</v>
      </c>
      <c r="D287" s="16" t="s">
        <v>293</v>
      </c>
      <c r="E287" s="23"/>
      <c r="F287" s="25"/>
      <c r="G287" s="25"/>
      <c r="H287" s="18">
        <f>H288</f>
        <v>27288.6</v>
      </c>
    </row>
    <row r="288" spans="1:8" ht="15.75">
      <c r="A288" s="22" t="s">
        <v>101</v>
      </c>
      <c r="B288" s="16" t="s">
        <v>279</v>
      </c>
      <c r="C288" s="16" t="s">
        <v>239</v>
      </c>
      <c r="D288" s="16" t="s">
        <v>294</v>
      </c>
      <c r="E288" s="23"/>
      <c r="F288" s="25"/>
      <c r="G288" s="25"/>
      <c r="H288" s="18">
        <f>H289</f>
        <v>27288.6</v>
      </c>
    </row>
    <row r="289" spans="1:8" ht="15.75">
      <c r="A289" s="22" t="s">
        <v>101</v>
      </c>
      <c r="B289" s="16" t="s">
        <v>279</v>
      </c>
      <c r="C289" s="16" t="s">
        <v>239</v>
      </c>
      <c r="D289" s="16" t="s">
        <v>295</v>
      </c>
      <c r="E289" s="23"/>
      <c r="F289" s="25"/>
      <c r="G289" s="25"/>
      <c r="H289" s="18">
        <f>H290</f>
        <v>27288.6</v>
      </c>
    </row>
    <row r="290" spans="1:8" ht="32.25">
      <c r="A290" s="15" t="s">
        <v>196</v>
      </c>
      <c r="B290" s="16" t="s">
        <v>279</v>
      </c>
      <c r="C290" s="16" t="s">
        <v>239</v>
      </c>
      <c r="D290" s="16" t="s">
        <v>12</v>
      </c>
      <c r="E290" s="16"/>
      <c r="F290" s="17"/>
      <c r="G290" s="17"/>
      <c r="H290" s="18">
        <f>SUM(H291:H293)</f>
        <v>27288.6</v>
      </c>
    </row>
    <row r="291" spans="1:8" ht="15">
      <c r="A291" s="19" t="s">
        <v>93</v>
      </c>
      <c r="B291" s="20" t="s">
        <v>279</v>
      </c>
      <c r="C291" s="20" t="s">
        <v>239</v>
      </c>
      <c r="D291" s="20" t="s">
        <v>12</v>
      </c>
      <c r="E291" s="20" t="s">
        <v>92</v>
      </c>
      <c r="F291" s="20" t="s">
        <v>276</v>
      </c>
      <c r="G291" s="20" t="s">
        <v>276</v>
      </c>
      <c r="H291" s="21">
        <v>24524.3</v>
      </c>
    </row>
    <row r="292" spans="1:8" ht="30.75">
      <c r="A292" s="19" t="s">
        <v>116</v>
      </c>
      <c r="B292" s="20" t="s">
        <v>279</v>
      </c>
      <c r="C292" s="20" t="s">
        <v>239</v>
      </c>
      <c r="D292" s="20" t="s">
        <v>12</v>
      </c>
      <c r="E292" s="20" t="s">
        <v>85</v>
      </c>
      <c r="F292" s="20" t="s">
        <v>276</v>
      </c>
      <c r="G292" s="20" t="s">
        <v>276</v>
      </c>
      <c r="H292" s="21">
        <v>2598.8</v>
      </c>
    </row>
    <row r="293" spans="1:8" ht="15">
      <c r="A293" s="19" t="s">
        <v>87</v>
      </c>
      <c r="B293" s="20" t="s">
        <v>279</v>
      </c>
      <c r="C293" s="20" t="s">
        <v>239</v>
      </c>
      <c r="D293" s="20" t="s">
        <v>12</v>
      </c>
      <c r="E293" s="20" t="s">
        <v>86</v>
      </c>
      <c r="F293" s="20" t="s">
        <v>276</v>
      </c>
      <c r="G293" s="20" t="s">
        <v>276</v>
      </c>
      <c r="H293" s="21">
        <v>165.5</v>
      </c>
    </row>
    <row r="294" spans="1:8" ht="15.75">
      <c r="A294" s="15" t="s">
        <v>251</v>
      </c>
      <c r="B294" s="16" t="s">
        <v>279</v>
      </c>
      <c r="C294" s="16" t="s">
        <v>249</v>
      </c>
      <c r="D294" s="23"/>
      <c r="E294" s="23"/>
      <c r="F294" s="25"/>
      <c r="G294" s="25"/>
      <c r="H294" s="18">
        <f>H295</f>
        <v>826.5999999999999</v>
      </c>
    </row>
    <row r="295" spans="1:8" ht="15.75">
      <c r="A295" s="15" t="s">
        <v>190</v>
      </c>
      <c r="B295" s="16" t="s">
        <v>279</v>
      </c>
      <c r="C295" s="16" t="s">
        <v>250</v>
      </c>
      <c r="D295" s="23"/>
      <c r="E295" s="23"/>
      <c r="F295" s="25"/>
      <c r="G295" s="25"/>
      <c r="H295" s="18">
        <f>H296</f>
        <v>826.5999999999999</v>
      </c>
    </row>
    <row r="296" spans="1:8" ht="48">
      <c r="A296" s="15" t="s">
        <v>151</v>
      </c>
      <c r="B296" s="16" t="s">
        <v>279</v>
      </c>
      <c r="C296" s="16" t="s">
        <v>250</v>
      </c>
      <c r="D296" s="16" t="s">
        <v>153</v>
      </c>
      <c r="E296" s="23"/>
      <c r="F296" s="25"/>
      <c r="G296" s="25"/>
      <c r="H296" s="18">
        <f>H297</f>
        <v>826.5999999999999</v>
      </c>
    </row>
    <row r="297" spans="1:8" ht="32.25">
      <c r="A297" s="22" t="s">
        <v>155</v>
      </c>
      <c r="B297" s="16" t="s">
        <v>279</v>
      </c>
      <c r="C297" s="16" t="s">
        <v>250</v>
      </c>
      <c r="D297" s="16" t="s">
        <v>154</v>
      </c>
      <c r="E297" s="23"/>
      <c r="F297" s="25"/>
      <c r="G297" s="25"/>
      <c r="H297" s="18">
        <f>H298</f>
        <v>826.5999999999999</v>
      </c>
    </row>
    <row r="298" spans="1:8" ht="32.25">
      <c r="A298" s="22" t="s">
        <v>156</v>
      </c>
      <c r="B298" s="16" t="s">
        <v>279</v>
      </c>
      <c r="C298" s="16" t="s">
        <v>250</v>
      </c>
      <c r="D298" s="16" t="s">
        <v>157</v>
      </c>
      <c r="E298" s="23"/>
      <c r="F298" s="25"/>
      <c r="G298" s="25"/>
      <c r="H298" s="18">
        <f>H299+H301</f>
        <v>826.5999999999999</v>
      </c>
    </row>
    <row r="299" spans="1:8" ht="17.25" customHeight="1">
      <c r="A299" s="22" t="s">
        <v>159</v>
      </c>
      <c r="B299" s="16" t="s">
        <v>279</v>
      </c>
      <c r="C299" s="16" t="s">
        <v>250</v>
      </c>
      <c r="D299" s="16" t="s">
        <v>158</v>
      </c>
      <c r="E299" s="23"/>
      <c r="F299" s="25"/>
      <c r="G299" s="25"/>
      <c r="H299" s="18">
        <f>H300</f>
        <v>805.3</v>
      </c>
    </row>
    <row r="300" spans="1:8" ht="15">
      <c r="A300" s="19" t="s">
        <v>89</v>
      </c>
      <c r="B300" s="20" t="s">
        <v>279</v>
      </c>
      <c r="C300" s="20" t="s">
        <v>250</v>
      </c>
      <c r="D300" s="20" t="s">
        <v>158</v>
      </c>
      <c r="E300" s="20" t="s">
        <v>88</v>
      </c>
      <c r="F300" s="20" t="s">
        <v>276</v>
      </c>
      <c r="G300" s="20" t="s">
        <v>276</v>
      </c>
      <c r="H300" s="21">
        <v>805.3</v>
      </c>
    </row>
    <row r="301" spans="1:8" ht="15.75">
      <c r="A301" s="22" t="s">
        <v>160</v>
      </c>
      <c r="B301" s="16" t="s">
        <v>279</v>
      </c>
      <c r="C301" s="16" t="s">
        <v>250</v>
      </c>
      <c r="D301" s="16" t="s">
        <v>161</v>
      </c>
      <c r="E301" s="23"/>
      <c r="F301" s="25"/>
      <c r="G301" s="25"/>
      <c r="H301" s="18">
        <f>H302</f>
        <v>21.3</v>
      </c>
    </row>
    <row r="302" spans="1:8" ht="30.75">
      <c r="A302" s="19" t="s">
        <v>116</v>
      </c>
      <c r="B302" s="20" t="s">
        <v>279</v>
      </c>
      <c r="C302" s="20" t="s">
        <v>250</v>
      </c>
      <c r="D302" s="20" t="s">
        <v>161</v>
      </c>
      <c r="E302" s="20" t="s">
        <v>85</v>
      </c>
      <c r="F302" s="20" t="s">
        <v>276</v>
      </c>
      <c r="G302" s="20" t="s">
        <v>276</v>
      </c>
      <c r="H302" s="21">
        <v>21.3</v>
      </c>
    </row>
    <row r="303" spans="1:8" ht="15.75">
      <c r="A303" s="15" t="s">
        <v>191</v>
      </c>
      <c r="B303" s="16" t="s">
        <v>279</v>
      </c>
      <c r="C303" s="16" t="s">
        <v>219</v>
      </c>
      <c r="D303" s="23" t="s">
        <v>232</v>
      </c>
      <c r="E303" s="23" t="s">
        <v>232</v>
      </c>
      <c r="F303" s="17"/>
      <c r="G303" s="17"/>
      <c r="H303" s="18">
        <f>H304+H330</f>
        <v>54438</v>
      </c>
    </row>
    <row r="304" spans="1:8" ht="15.75">
      <c r="A304" s="15" t="s">
        <v>233</v>
      </c>
      <c r="B304" s="16" t="s">
        <v>279</v>
      </c>
      <c r="C304" s="16" t="s">
        <v>220</v>
      </c>
      <c r="D304" s="16" t="s">
        <v>232</v>
      </c>
      <c r="E304" s="16" t="s">
        <v>232</v>
      </c>
      <c r="F304" s="17"/>
      <c r="G304" s="17"/>
      <c r="H304" s="18">
        <f>H305+H318+J318</f>
        <v>48495.2</v>
      </c>
    </row>
    <row r="305" spans="1:8" ht="32.25">
      <c r="A305" s="15" t="s">
        <v>168</v>
      </c>
      <c r="B305" s="16" t="s">
        <v>279</v>
      </c>
      <c r="C305" s="16" t="s">
        <v>220</v>
      </c>
      <c r="D305" s="16" t="s">
        <v>13</v>
      </c>
      <c r="E305" s="16"/>
      <c r="F305" s="17"/>
      <c r="G305" s="17"/>
      <c r="H305" s="18">
        <f>H306+H314</f>
        <v>39624.1</v>
      </c>
    </row>
    <row r="306" spans="1:8" ht="32.25">
      <c r="A306" s="15" t="s">
        <v>14</v>
      </c>
      <c r="B306" s="16" t="s">
        <v>279</v>
      </c>
      <c r="C306" s="16" t="s">
        <v>220</v>
      </c>
      <c r="D306" s="16" t="s">
        <v>20</v>
      </c>
      <c r="E306" s="16"/>
      <c r="F306" s="17"/>
      <c r="G306" s="17"/>
      <c r="H306" s="18">
        <f>H307</f>
        <v>37109</v>
      </c>
    </row>
    <row r="307" spans="1:8" s="7" customFormat="1" ht="32.25">
      <c r="A307" s="15" t="s">
        <v>19</v>
      </c>
      <c r="B307" s="16" t="s">
        <v>279</v>
      </c>
      <c r="C307" s="16" t="s">
        <v>220</v>
      </c>
      <c r="D307" s="16" t="s">
        <v>28</v>
      </c>
      <c r="E307" s="16"/>
      <c r="F307" s="17"/>
      <c r="G307" s="17"/>
      <c r="H307" s="18">
        <f>H308+H310+H312</f>
        <v>37109</v>
      </c>
    </row>
    <row r="308" spans="1:8" ht="18" customHeight="1">
      <c r="A308" s="22" t="s">
        <v>318</v>
      </c>
      <c r="B308" s="16" t="s">
        <v>279</v>
      </c>
      <c r="C308" s="16" t="s">
        <v>220</v>
      </c>
      <c r="D308" s="16" t="s">
        <v>29</v>
      </c>
      <c r="E308" s="16"/>
      <c r="F308" s="17"/>
      <c r="G308" s="17"/>
      <c r="H308" s="18">
        <f>H309</f>
        <v>25730.6</v>
      </c>
    </row>
    <row r="309" spans="1:8" ht="15">
      <c r="A309" s="19" t="s">
        <v>89</v>
      </c>
      <c r="B309" s="20" t="s">
        <v>279</v>
      </c>
      <c r="C309" s="20" t="s">
        <v>220</v>
      </c>
      <c r="D309" s="20" t="s">
        <v>29</v>
      </c>
      <c r="E309" s="20" t="s">
        <v>88</v>
      </c>
      <c r="F309" s="20" t="s">
        <v>276</v>
      </c>
      <c r="G309" s="20" t="s">
        <v>276</v>
      </c>
      <c r="H309" s="21">
        <v>25730.6</v>
      </c>
    </row>
    <row r="310" spans="1:8" ht="32.25">
      <c r="A310" s="15" t="s">
        <v>82</v>
      </c>
      <c r="B310" s="16" t="s">
        <v>279</v>
      </c>
      <c r="C310" s="16" t="s">
        <v>220</v>
      </c>
      <c r="D310" s="16" t="s">
        <v>146</v>
      </c>
      <c r="E310" s="16"/>
      <c r="F310" s="17"/>
      <c r="G310" s="17"/>
      <c r="H310" s="18">
        <f>H311</f>
        <v>5689.2</v>
      </c>
    </row>
    <row r="311" spans="1:8" ht="30.75">
      <c r="A311" s="19" t="s">
        <v>185</v>
      </c>
      <c r="B311" s="20" t="s">
        <v>279</v>
      </c>
      <c r="C311" s="20" t="s">
        <v>220</v>
      </c>
      <c r="D311" s="20" t="s">
        <v>146</v>
      </c>
      <c r="E311" s="20" t="s">
        <v>88</v>
      </c>
      <c r="F311" s="20" t="s">
        <v>83</v>
      </c>
      <c r="G311" s="20" t="s">
        <v>83</v>
      </c>
      <c r="H311" s="21">
        <v>5689.2</v>
      </c>
    </row>
    <row r="312" spans="1:8" ht="32.25">
      <c r="A312" s="15" t="s">
        <v>82</v>
      </c>
      <c r="B312" s="16" t="s">
        <v>279</v>
      </c>
      <c r="C312" s="16" t="s">
        <v>220</v>
      </c>
      <c r="D312" s="16" t="s">
        <v>146</v>
      </c>
      <c r="E312" s="16"/>
      <c r="F312" s="17"/>
      <c r="G312" s="17"/>
      <c r="H312" s="18">
        <v>5689.2</v>
      </c>
    </row>
    <row r="313" spans="1:8" s="7" customFormat="1" ht="15">
      <c r="A313" s="19" t="s">
        <v>41</v>
      </c>
      <c r="B313" s="20" t="s">
        <v>279</v>
      </c>
      <c r="C313" s="20" t="s">
        <v>220</v>
      </c>
      <c r="D313" s="20" t="s">
        <v>146</v>
      </c>
      <c r="E313" s="20" t="s">
        <v>88</v>
      </c>
      <c r="F313" s="20" t="s">
        <v>283</v>
      </c>
      <c r="G313" s="20" t="s">
        <v>283</v>
      </c>
      <c r="H313" s="21">
        <v>5689.2</v>
      </c>
    </row>
    <row r="314" spans="1:8" s="7" customFormat="1" ht="15.75">
      <c r="A314" s="15" t="s">
        <v>21</v>
      </c>
      <c r="B314" s="16" t="s">
        <v>279</v>
      </c>
      <c r="C314" s="16" t="s">
        <v>220</v>
      </c>
      <c r="D314" s="16" t="s">
        <v>30</v>
      </c>
      <c r="E314" s="16"/>
      <c r="F314" s="17"/>
      <c r="G314" s="17"/>
      <c r="H314" s="18">
        <f>H315</f>
        <v>2515.1</v>
      </c>
    </row>
    <row r="315" spans="1:8" s="7" customFormat="1" ht="15.75">
      <c r="A315" s="15" t="s">
        <v>22</v>
      </c>
      <c r="B315" s="16" t="s">
        <v>279</v>
      </c>
      <c r="C315" s="16" t="s">
        <v>220</v>
      </c>
      <c r="D315" s="16" t="s">
        <v>31</v>
      </c>
      <c r="E315" s="16"/>
      <c r="F315" s="17"/>
      <c r="G315" s="17"/>
      <c r="H315" s="18">
        <f>H316</f>
        <v>2515.1</v>
      </c>
    </row>
    <row r="316" spans="1:8" ht="32.25">
      <c r="A316" s="22" t="s">
        <v>74</v>
      </c>
      <c r="B316" s="16" t="s">
        <v>279</v>
      </c>
      <c r="C316" s="16" t="s">
        <v>220</v>
      </c>
      <c r="D316" s="16" t="s">
        <v>70</v>
      </c>
      <c r="E316" s="16"/>
      <c r="F316" s="17"/>
      <c r="G316" s="17"/>
      <c r="H316" s="18">
        <f>SUM(H317:H317)</f>
        <v>2515.1</v>
      </c>
    </row>
    <row r="317" spans="1:8" ht="15">
      <c r="A317" s="19" t="s">
        <v>41</v>
      </c>
      <c r="B317" s="20" t="s">
        <v>279</v>
      </c>
      <c r="C317" s="20" t="s">
        <v>220</v>
      </c>
      <c r="D317" s="20" t="s">
        <v>70</v>
      </c>
      <c r="E317" s="20" t="s">
        <v>85</v>
      </c>
      <c r="F317" s="20" t="s">
        <v>283</v>
      </c>
      <c r="G317" s="20" t="s">
        <v>283</v>
      </c>
      <c r="H317" s="21">
        <v>2515.1</v>
      </c>
    </row>
    <row r="318" spans="1:8" ht="15.75">
      <c r="A318" s="15" t="s">
        <v>100</v>
      </c>
      <c r="B318" s="16" t="s">
        <v>279</v>
      </c>
      <c r="C318" s="16" t="s">
        <v>220</v>
      </c>
      <c r="D318" s="16" t="s">
        <v>293</v>
      </c>
      <c r="E318" s="20"/>
      <c r="F318" s="20"/>
      <c r="G318" s="20"/>
      <c r="H318" s="18">
        <f>H319</f>
        <v>8871.1</v>
      </c>
    </row>
    <row r="319" spans="1:8" ht="15.75">
      <c r="A319" s="15" t="s">
        <v>129</v>
      </c>
      <c r="B319" s="16" t="s">
        <v>279</v>
      </c>
      <c r="C319" s="16" t="s">
        <v>220</v>
      </c>
      <c r="D319" s="16" t="s">
        <v>294</v>
      </c>
      <c r="E319" s="20"/>
      <c r="F319" s="20"/>
      <c r="G319" s="20"/>
      <c r="H319" s="18">
        <f>H320</f>
        <v>8871.1</v>
      </c>
    </row>
    <row r="320" spans="1:8" ht="15.75">
      <c r="A320" s="15" t="s">
        <v>129</v>
      </c>
      <c r="B320" s="16" t="s">
        <v>279</v>
      </c>
      <c r="C320" s="16" t="s">
        <v>220</v>
      </c>
      <c r="D320" s="16" t="s">
        <v>295</v>
      </c>
      <c r="E320" s="20"/>
      <c r="F320" s="20"/>
      <c r="G320" s="20"/>
      <c r="H320" s="18">
        <f>H323+H325+H327+H321</f>
        <v>8871.1</v>
      </c>
    </row>
    <row r="321" spans="1:8" ht="16.5" customHeight="1">
      <c r="A321" s="15" t="s">
        <v>159</v>
      </c>
      <c r="B321" s="16" t="s">
        <v>279</v>
      </c>
      <c r="C321" s="16" t="s">
        <v>220</v>
      </c>
      <c r="D321" s="16" t="s">
        <v>432</v>
      </c>
      <c r="E321" s="20"/>
      <c r="F321" s="20"/>
      <c r="G321" s="20"/>
      <c r="H321" s="18">
        <f>H322</f>
        <v>6820.1</v>
      </c>
    </row>
    <row r="322" spans="1:8" ht="30.75">
      <c r="A322" s="19" t="s">
        <v>116</v>
      </c>
      <c r="B322" s="20" t="s">
        <v>279</v>
      </c>
      <c r="C322" s="20" t="s">
        <v>220</v>
      </c>
      <c r="D322" s="20" t="s">
        <v>432</v>
      </c>
      <c r="E322" s="20" t="s">
        <v>88</v>
      </c>
      <c r="F322" s="20" t="s">
        <v>276</v>
      </c>
      <c r="G322" s="20" t="s">
        <v>276</v>
      </c>
      <c r="H322" s="21">
        <v>6820.1</v>
      </c>
    </row>
    <row r="323" spans="1:8" ht="32.25">
      <c r="A323" s="15" t="s">
        <v>405</v>
      </c>
      <c r="B323" s="16" t="s">
        <v>279</v>
      </c>
      <c r="C323" s="16" t="s">
        <v>220</v>
      </c>
      <c r="D323" s="16" t="s">
        <v>362</v>
      </c>
      <c r="E323" s="20"/>
      <c r="F323" s="20"/>
      <c r="G323" s="20"/>
      <c r="H323" s="18">
        <f>H324</f>
        <v>25.7</v>
      </c>
    </row>
    <row r="324" spans="1:8" ht="30.75">
      <c r="A324" s="19" t="s">
        <v>116</v>
      </c>
      <c r="B324" s="20" t="s">
        <v>279</v>
      </c>
      <c r="C324" s="20" t="s">
        <v>220</v>
      </c>
      <c r="D324" s="20" t="s">
        <v>362</v>
      </c>
      <c r="E324" s="20" t="s">
        <v>85</v>
      </c>
      <c r="F324" s="20" t="s">
        <v>276</v>
      </c>
      <c r="G324" s="20" t="s">
        <v>276</v>
      </c>
      <c r="H324" s="21">
        <v>25.7</v>
      </c>
    </row>
    <row r="325" spans="1:8" ht="15.75">
      <c r="A325" s="15" t="s">
        <v>409</v>
      </c>
      <c r="B325" s="16" t="s">
        <v>279</v>
      </c>
      <c r="C325" s="16" t="s">
        <v>220</v>
      </c>
      <c r="D325" s="16" t="s">
        <v>416</v>
      </c>
      <c r="E325" s="20"/>
      <c r="F325" s="20"/>
      <c r="G325" s="20"/>
      <c r="H325" s="18">
        <f>H326</f>
        <v>914.2</v>
      </c>
    </row>
    <row r="326" spans="1:8" ht="30.75">
      <c r="A326" s="19" t="s">
        <v>116</v>
      </c>
      <c r="B326" s="20" t="s">
        <v>279</v>
      </c>
      <c r="C326" s="20" t="s">
        <v>220</v>
      </c>
      <c r="D326" s="20" t="s">
        <v>416</v>
      </c>
      <c r="E326" s="20" t="s">
        <v>85</v>
      </c>
      <c r="F326" s="20" t="s">
        <v>276</v>
      </c>
      <c r="G326" s="20" t="s">
        <v>276</v>
      </c>
      <c r="H326" s="21">
        <v>914.2</v>
      </c>
    </row>
    <row r="327" spans="1:8" ht="15.75">
      <c r="A327" s="15" t="s">
        <v>417</v>
      </c>
      <c r="B327" s="16" t="s">
        <v>279</v>
      </c>
      <c r="C327" s="16" t="s">
        <v>220</v>
      </c>
      <c r="D327" s="16" t="s">
        <v>429</v>
      </c>
      <c r="E327" s="34"/>
      <c r="F327" s="34"/>
      <c r="G327" s="34"/>
      <c r="H327" s="18">
        <f>H328+H329</f>
        <v>1111.1</v>
      </c>
    </row>
    <row r="328" spans="1:8" ht="30.75">
      <c r="A328" s="19" t="s">
        <v>116</v>
      </c>
      <c r="B328" s="20" t="s">
        <v>279</v>
      </c>
      <c r="C328" s="20" t="s">
        <v>220</v>
      </c>
      <c r="D328" s="20" t="s">
        <v>429</v>
      </c>
      <c r="E328" s="20" t="s">
        <v>88</v>
      </c>
      <c r="F328" s="20" t="s">
        <v>418</v>
      </c>
      <c r="G328" s="20" t="s">
        <v>418</v>
      </c>
      <c r="H328" s="21">
        <v>1000</v>
      </c>
    </row>
    <row r="329" spans="1:8" ht="30.75">
      <c r="A329" s="19" t="s">
        <v>116</v>
      </c>
      <c r="B329" s="20" t="s">
        <v>279</v>
      </c>
      <c r="C329" s="20" t="s">
        <v>220</v>
      </c>
      <c r="D329" s="20" t="s">
        <v>429</v>
      </c>
      <c r="E329" s="20" t="s">
        <v>88</v>
      </c>
      <c r="F329" s="20" t="s">
        <v>419</v>
      </c>
      <c r="G329" s="20" t="s">
        <v>419</v>
      </c>
      <c r="H329" s="21">
        <v>111.1</v>
      </c>
    </row>
    <row r="330" spans="1:8" s="7" customFormat="1" ht="15.75">
      <c r="A330" s="15" t="s">
        <v>192</v>
      </c>
      <c r="B330" s="16" t="s">
        <v>279</v>
      </c>
      <c r="C330" s="16" t="s">
        <v>244</v>
      </c>
      <c r="D330" s="16" t="s">
        <v>232</v>
      </c>
      <c r="E330" s="16" t="s">
        <v>232</v>
      </c>
      <c r="F330" s="17"/>
      <c r="G330" s="17"/>
      <c r="H330" s="18">
        <f>H331+H336</f>
        <v>5942.8</v>
      </c>
    </row>
    <row r="331" spans="1:8" s="7" customFormat="1" ht="32.25">
      <c r="A331" s="15" t="s">
        <v>168</v>
      </c>
      <c r="B331" s="16" t="s">
        <v>279</v>
      </c>
      <c r="C331" s="16" t="s">
        <v>244</v>
      </c>
      <c r="D331" s="16" t="s">
        <v>13</v>
      </c>
      <c r="E331" s="16"/>
      <c r="F331" s="17"/>
      <c r="G331" s="17"/>
      <c r="H331" s="18">
        <f>H332</f>
        <v>5236.8</v>
      </c>
    </row>
    <row r="332" spans="1:8" s="7" customFormat="1" ht="32.25">
      <c r="A332" s="22" t="s">
        <v>23</v>
      </c>
      <c r="B332" s="16" t="s">
        <v>279</v>
      </c>
      <c r="C332" s="16" t="s">
        <v>244</v>
      </c>
      <c r="D332" s="16" t="s">
        <v>32</v>
      </c>
      <c r="E332" s="16" t="s">
        <v>232</v>
      </c>
      <c r="F332" s="17"/>
      <c r="G332" s="17"/>
      <c r="H332" s="18">
        <f>H333</f>
        <v>5236.8</v>
      </c>
    </row>
    <row r="333" spans="1:8" s="7" customFormat="1" ht="15.75">
      <c r="A333" s="22" t="s">
        <v>25</v>
      </c>
      <c r="B333" s="16" t="s">
        <v>279</v>
      </c>
      <c r="C333" s="16" t="s">
        <v>244</v>
      </c>
      <c r="D333" s="16" t="s">
        <v>33</v>
      </c>
      <c r="E333" s="16"/>
      <c r="F333" s="17"/>
      <c r="G333" s="17"/>
      <c r="H333" s="18">
        <f>H334</f>
        <v>5236.8</v>
      </c>
    </row>
    <row r="334" spans="1:8" s="7" customFormat="1" ht="15.75">
      <c r="A334" s="22" t="s">
        <v>24</v>
      </c>
      <c r="B334" s="16" t="s">
        <v>279</v>
      </c>
      <c r="C334" s="16" t="s">
        <v>244</v>
      </c>
      <c r="D334" s="16" t="s">
        <v>34</v>
      </c>
      <c r="E334" s="16"/>
      <c r="F334" s="17"/>
      <c r="G334" s="17"/>
      <c r="H334" s="18">
        <f>H335</f>
        <v>5236.8</v>
      </c>
    </row>
    <row r="335" spans="1:8" s="7" customFormat="1" ht="15">
      <c r="A335" s="19" t="s">
        <v>89</v>
      </c>
      <c r="B335" s="20" t="s">
        <v>279</v>
      </c>
      <c r="C335" s="20" t="s">
        <v>244</v>
      </c>
      <c r="D335" s="20" t="s">
        <v>34</v>
      </c>
      <c r="E335" s="20" t="s">
        <v>88</v>
      </c>
      <c r="F335" s="20" t="s">
        <v>276</v>
      </c>
      <c r="G335" s="20" t="s">
        <v>276</v>
      </c>
      <c r="H335" s="21">
        <v>5236.8</v>
      </c>
    </row>
    <row r="336" spans="1:8" s="7" customFormat="1" ht="15.75">
      <c r="A336" s="15" t="s">
        <v>100</v>
      </c>
      <c r="B336" s="16" t="s">
        <v>279</v>
      </c>
      <c r="C336" s="16" t="s">
        <v>244</v>
      </c>
      <c r="D336" s="16" t="s">
        <v>293</v>
      </c>
      <c r="E336" s="23"/>
      <c r="F336" s="17"/>
      <c r="G336" s="17"/>
      <c r="H336" s="18">
        <f>H337</f>
        <v>706</v>
      </c>
    </row>
    <row r="337" spans="1:8" s="7" customFormat="1" ht="15.75">
      <c r="A337" s="22" t="s">
        <v>101</v>
      </c>
      <c r="B337" s="16" t="s">
        <v>279</v>
      </c>
      <c r="C337" s="16" t="s">
        <v>244</v>
      </c>
      <c r="D337" s="16" t="s">
        <v>294</v>
      </c>
      <c r="E337" s="16" t="s">
        <v>232</v>
      </c>
      <c r="F337" s="17"/>
      <c r="G337" s="17"/>
      <c r="H337" s="18">
        <f>H338</f>
        <v>706</v>
      </c>
    </row>
    <row r="338" spans="1:8" s="7" customFormat="1" ht="15.75">
      <c r="A338" s="22" t="s">
        <v>101</v>
      </c>
      <c r="B338" s="16" t="s">
        <v>279</v>
      </c>
      <c r="C338" s="16" t="s">
        <v>244</v>
      </c>
      <c r="D338" s="16" t="s">
        <v>295</v>
      </c>
      <c r="E338" s="16"/>
      <c r="F338" s="17"/>
      <c r="G338" s="17"/>
      <c r="H338" s="18">
        <f>H339</f>
        <v>706</v>
      </c>
    </row>
    <row r="339" spans="1:8" s="7" customFormat="1" ht="15.75">
      <c r="A339" s="15" t="s">
        <v>26</v>
      </c>
      <c r="B339" s="16" t="s">
        <v>279</v>
      </c>
      <c r="C339" s="16" t="s">
        <v>244</v>
      </c>
      <c r="D339" s="16" t="s">
        <v>35</v>
      </c>
      <c r="E339" s="16"/>
      <c r="F339" s="17"/>
      <c r="G339" s="17"/>
      <c r="H339" s="18">
        <f>H340</f>
        <v>706</v>
      </c>
    </row>
    <row r="340" spans="1:8" s="7" customFormat="1" ht="30.75">
      <c r="A340" s="19" t="s">
        <v>116</v>
      </c>
      <c r="B340" s="20" t="s">
        <v>279</v>
      </c>
      <c r="C340" s="20" t="s">
        <v>244</v>
      </c>
      <c r="D340" s="20" t="s">
        <v>35</v>
      </c>
      <c r="E340" s="20" t="s">
        <v>85</v>
      </c>
      <c r="F340" s="20" t="s">
        <v>276</v>
      </c>
      <c r="G340" s="20" t="s">
        <v>276</v>
      </c>
      <c r="H340" s="21">
        <v>706</v>
      </c>
    </row>
    <row r="341" spans="1:8" s="7" customFormat="1" ht="15.75">
      <c r="A341" s="15" t="s">
        <v>221</v>
      </c>
      <c r="B341" s="16" t="s">
        <v>279</v>
      </c>
      <c r="C341" s="16" t="s">
        <v>222</v>
      </c>
      <c r="D341" s="23"/>
      <c r="E341" s="23"/>
      <c r="F341" s="17"/>
      <c r="G341" s="17"/>
      <c r="H341" s="18">
        <f>H342+H348</f>
        <v>3278.1000000000004</v>
      </c>
    </row>
    <row r="342" spans="1:8" s="7" customFormat="1" ht="15.75">
      <c r="A342" s="15" t="s">
        <v>237</v>
      </c>
      <c r="B342" s="16" t="s">
        <v>279</v>
      </c>
      <c r="C342" s="16" t="s">
        <v>236</v>
      </c>
      <c r="D342" s="23"/>
      <c r="E342" s="31"/>
      <c r="F342" s="17"/>
      <c r="G342" s="17"/>
      <c r="H342" s="18">
        <f>H343</f>
        <v>1614.9</v>
      </c>
    </row>
    <row r="343" spans="1:8" ht="15.75">
      <c r="A343" s="15" t="s">
        <v>100</v>
      </c>
      <c r="B343" s="16" t="s">
        <v>279</v>
      </c>
      <c r="C343" s="16" t="s">
        <v>236</v>
      </c>
      <c r="D343" s="16" t="s">
        <v>293</v>
      </c>
      <c r="E343" s="31"/>
      <c r="F343" s="17"/>
      <c r="G343" s="17"/>
      <c r="H343" s="18">
        <f>H344</f>
        <v>1614.9</v>
      </c>
    </row>
    <row r="344" spans="1:8" ht="15.75">
      <c r="A344" s="22" t="s">
        <v>101</v>
      </c>
      <c r="B344" s="16" t="s">
        <v>279</v>
      </c>
      <c r="C344" s="16" t="s">
        <v>236</v>
      </c>
      <c r="D344" s="16" t="s">
        <v>294</v>
      </c>
      <c r="E344" s="31"/>
      <c r="F344" s="17"/>
      <c r="G344" s="17"/>
      <c r="H344" s="18">
        <f>H345</f>
        <v>1614.9</v>
      </c>
    </row>
    <row r="345" spans="1:8" ht="15.75">
      <c r="A345" s="22" t="s">
        <v>101</v>
      </c>
      <c r="B345" s="16" t="s">
        <v>279</v>
      </c>
      <c r="C345" s="16" t="s">
        <v>236</v>
      </c>
      <c r="D345" s="16" t="s">
        <v>295</v>
      </c>
      <c r="E345" s="31"/>
      <c r="F345" s="17"/>
      <c r="G345" s="17"/>
      <c r="H345" s="18">
        <f>H346</f>
        <v>1614.9</v>
      </c>
    </row>
    <row r="346" spans="1:8" ht="15.75">
      <c r="A346" s="15" t="s">
        <v>27</v>
      </c>
      <c r="B346" s="16" t="s">
        <v>279</v>
      </c>
      <c r="C346" s="16" t="s">
        <v>236</v>
      </c>
      <c r="D346" s="16" t="s">
        <v>36</v>
      </c>
      <c r="E346" s="31"/>
      <c r="F346" s="25"/>
      <c r="G346" s="25"/>
      <c r="H346" s="18">
        <f>H347</f>
        <v>1614.9</v>
      </c>
    </row>
    <row r="347" spans="1:8" ht="30.75">
      <c r="A347" s="19" t="s">
        <v>90</v>
      </c>
      <c r="B347" s="20" t="s">
        <v>279</v>
      </c>
      <c r="C347" s="20" t="s">
        <v>236</v>
      </c>
      <c r="D347" s="20" t="s">
        <v>36</v>
      </c>
      <c r="E347" s="20" t="s">
        <v>91</v>
      </c>
      <c r="F347" s="20" t="s">
        <v>276</v>
      </c>
      <c r="G347" s="20" t="s">
        <v>276</v>
      </c>
      <c r="H347" s="21">
        <v>1614.9</v>
      </c>
    </row>
    <row r="348" spans="1:8" ht="15.75">
      <c r="A348" s="15" t="s">
        <v>223</v>
      </c>
      <c r="B348" s="16" t="s">
        <v>279</v>
      </c>
      <c r="C348" s="16" t="s">
        <v>224</v>
      </c>
      <c r="D348" s="16"/>
      <c r="E348" s="31"/>
      <c r="F348" s="17"/>
      <c r="G348" s="17"/>
      <c r="H348" s="18">
        <f>H349</f>
        <v>1663.2</v>
      </c>
    </row>
    <row r="349" spans="1:8" ht="48">
      <c r="A349" s="15" t="s">
        <v>148</v>
      </c>
      <c r="B349" s="16" t="s">
        <v>279</v>
      </c>
      <c r="C349" s="16" t="s">
        <v>224</v>
      </c>
      <c r="D349" s="16" t="s">
        <v>171</v>
      </c>
      <c r="E349" s="31"/>
      <c r="F349" s="17"/>
      <c r="G349" s="17"/>
      <c r="H349" s="18">
        <f>H350</f>
        <v>1663.2</v>
      </c>
    </row>
    <row r="350" spans="1:8" ht="32.25">
      <c r="A350" s="15" t="s">
        <v>149</v>
      </c>
      <c r="B350" s="16" t="s">
        <v>279</v>
      </c>
      <c r="C350" s="16" t="s">
        <v>224</v>
      </c>
      <c r="D350" s="16" t="s">
        <v>152</v>
      </c>
      <c r="E350" s="31"/>
      <c r="F350" s="17"/>
      <c r="G350" s="17"/>
      <c r="H350" s="18">
        <f>H351</f>
        <v>1663.2</v>
      </c>
    </row>
    <row r="351" spans="1:8" ht="15.75">
      <c r="A351" s="15" t="s">
        <v>173</v>
      </c>
      <c r="B351" s="16" t="s">
        <v>279</v>
      </c>
      <c r="C351" s="16" t="s">
        <v>224</v>
      </c>
      <c r="D351" s="16" t="s">
        <v>172</v>
      </c>
      <c r="E351" s="31"/>
      <c r="F351" s="37"/>
      <c r="G351" s="37"/>
      <c r="H351" s="18">
        <f>SUM(H352:H353)</f>
        <v>1663.2</v>
      </c>
    </row>
    <row r="352" spans="1:8" ht="30.75">
      <c r="A352" s="19" t="s">
        <v>186</v>
      </c>
      <c r="B352" s="20" t="s">
        <v>279</v>
      </c>
      <c r="C352" s="20" t="s">
        <v>224</v>
      </c>
      <c r="D352" s="20" t="s">
        <v>172</v>
      </c>
      <c r="E352" s="38">
        <v>320</v>
      </c>
      <c r="F352" s="20" t="s">
        <v>197</v>
      </c>
      <c r="G352" s="20" t="s">
        <v>197</v>
      </c>
      <c r="H352" s="21">
        <v>1560.8</v>
      </c>
    </row>
    <row r="353" spans="1:8" ht="15">
      <c r="A353" s="19" t="s">
        <v>41</v>
      </c>
      <c r="B353" s="20" t="s">
        <v>279</v>
      </c>
      <c r="C353" s="20" t="s">
        <v>224</v>
      </c>
      <c r="D353" s="20" t="s">
        <v>172</v>
      </c>
      <c r="E353" s="38">
        <v>320</v>
      </c>
      <c r="F353" s="39">
        <v>100</v>
      </c>
      <c r="G353" s="39">
        <v>100</v>
      </c>
      <c r="H353" s="21">
        <v>102.4</v>
      </c>
    </row>
    <row r="354" spans="1:8" ht="15.75">
      <c r="A354" s="15" t="s">
        <v>230</v>
      </c>
      <c r="B354" s="16" t="s">
        <v>279</v>
      </c>
      <c r="C354" s="16" t="s">
        <v>282</v>
      </c>
      <c r="D354" s="16" t="s">
        <v>232</v>
      </c>
      <c r="E354" s="16" t="s">
        <v>232</v>
      </c>
      <c r="F354" s="17"/>
      <c r="G354" s="17"/>
      <c r="H354" s="18">
        <f aca="true" t="shared" si="0" ref="H354:H359">H355</f>
        <v>524.9</v>
      </c>
    </row>
    <row r="355" spans="1:8" ht="15.75">
      <c r="A355" s="15" t="s">
        <v>193</v>
      </c>
      <c r="B355" s="16" t="s">
        <v>279</v>
      </c>
      <c r="C355" s="16" t="s">
        <v>245</v>
      </c>
      <c r="D355" s="16"/>
      <c r="E355" s="16"/>
      <c r="F355" s="17"/>
      <c r="G355" s="17"/>
      <c r="H355" s="18">
        <f t="shared" si="0"/>
        <v>524.9</v>
      </c>
    </row>
    <row r="356" spans="1:8" ht="48">
      <c r="A356" s="15" t="s">
        <v>151</v>
      </c>
      <c r="B356" s="16" t="s">
        <v>279</v>
      </c>
      <c r="C356" s="16" t="s">
        <v>245</v>
      </c>
      <c r="D356" s="16" t="s">
        <v>153</v>
      </c>
      <c r="E356" s="23"/>
      <c r="F356" s="25"/>
      <c r="G356" s="25"/>
      <c r="H356" s="18">
        <f t="shared" si="0"/>
        <v>524.9</v>
      </c>
    </row>
    <row r="357" spans="1:8" ht="32.25">
      <c r="A357" s="22" t="s">
        <v>165</v>
      </c>
      <c r="B357" s="16" t="s">
        <v>279</v>
      </c>
      <c r="C357" s="16" t="s">
        <v>245</v>
      </c>
      <c r="D357" s="16" t="s">
        <v>162</v>
      </c>
      <c r="E357" s="23"/>
      <c r="F357" s="25"/>
      <c r="G357" s="25"/>
      <c r="H357" s="18">
        <f t="shared" si="0"/>
        <v>524.9</v>
      </c>
    </row>
    <row r="358" spans="1:8" ht="48">
      <c r="A358" s="22" t="s">
        <v>166</v>
      </c>
      <c r="B358" s="16" t="s">
        <v>279</v>
      </c>
      <c r="C358" s="16" t="s">
        <v>245</v>
      </c>
      <c r="D358" s="16" t="s">
        <v>163</v>
      </c>
      <c r="E358" s="23"/>
      <c r="F358" s="25"/>
      <c r="G358" s="25"/>
      <c r="H358" s="18">
        <f t="shared" si="0"/>
        <v>524.9</v>
      </c>
    </row>
    <row r="359" spans="1:8" ht="32.25">
      <c r="A359" s="22" t="s">
        <v>167</v>
      </c>
      <c r="B359" s="16" t="s">
        <v>279</v>
      </c>
      <c r="C359" s="16" t="s">
        <v>245</v>
      </c>
      <c r="D359" s="16" t="s">
        <v>164</v>
      </c>
      <c r="E359" s="23"/>
      <c r="F359" s="25"/>
      <c r="G359" s="25"/>
      <c r="H359" s="18">
        <f t="shared" si="0"/>
        <v>524.9</v>
      </c>
    </row>
    <row r="360" spans="1:8" ht="30.75">
      <c r="A360" s="19" t="s">
        <v>116</v>
      </c>
      <c r="B360" s="20" t="s">
        <v>279</v>
      </c>
      <c r="C360" s="20" t="s">
        <v>245</v>
      </c>
      <c r="D360" s="20" t="s">
        <v>164</v>
      </c>
      <c r="E360" s="20" t="s">
        <v>85</v>
      </c>
      <c r="F360" s="20" t="s">
        <v>276</v>
      </c>
      <c r="G360" s="20" t="s">
        <v>276</v>
      </c>
      <c r="H360" s="21">
        <v>524.9</v>
      </c>
    </row>
    <row r="361" spans="1:8" ht="15.75">
      <c r="A361" s="15" t="s">
        <v>248</v>
      </c>
      <c r="B361" s="16" t="s">
        <v>279</v>
      </c>
      <c r="C361" s="16" t="s">
        <v>77</v>
      </c>
      <c r="D361" s="16"/>
      <c r="E361" s="16"/>
      <c r="F361" s="17"/>
      <c r="G361" s="17"/>
      <c r="H361" s="18">
        <f>H362</f>
        <v>2397</v>
      </c>
    </row>
    <row r="362" spans="1:8" ht="15" customHeight="1">
      <c r="A362" s="15" t="s">
        <v>247</v>
      </c>
      <c r="B362" s="16" t="s">
        <v>279</v>
      </c>
      <c r="C362" s="16" t="s">
        <v>246</v>
      </c>
      <c r="D362" s="16"/>
      <c r="E362" s="16"/>
      <c r="F362" s="17"/>
      <c r="G362" s="17"/>
      <c r="H362" s="18">
        <f>H363</f>
        <v>2397</v>
      </c>
    </row>
    <row r="363" spans="1:8" ht="15.75">
      <c r="A363" s="15" t="s">
        <v>100</v>
      </c>
      <c r="B363" s="16" t="s">
        <v>279</v>
      </c>
      <c r="C363" s="16" t="s">
        <v>246</v>
      </c>
      <c r="D363" s="16" t="s">
        <v>293</v>
      </c>
      <c r="E363" s="16"/>
      <c r="F363" s="17"/>
      <c r="G363" s="17"/>
      <c r="H363" s="18">
        <f>H364</f>
        <v>2397</v>
      </c>
    </row>
    <row r="364" spans="1:8" s="7" customFormat="1" ht="15.75">
      <c r="A364" s="22" t="s">
        <v>101</v>
      </c>
      <c r="B364" s="16" t="s">
        <v>279</v>
      </c>
      <c r="C364" s="16" t="s">
        <v>246</v>
      </c>
      <c r="D364" s="16" t="s">
        <v>294</v>
      </c>
      <c r="E364" s="16"/>
      <c r="F364" s="17"/>
      <c r="G364" s="17"/>
      <c r="H364" s="18">
        <f>H365</f>
        <v>2397</v>
      </c>
    </row>
    <row r="365" spans="1:8" ht="15.75">
      <c r="A365" s="22" t="s">
        <v>101</v>
      </c>
      <c r="B365" s="16" t="s">
        <v>279</v>
      </c>
      <c r="C365" s="16" t="s">
        <v>246</v>
      </c>
      <c r="D365" s="16" t="s">
        <v>295</v>
      </c>
      <c r="E365" s="16"/>
      <c r="F365" s="17"/>
      <c r="G365" s="17"/>
      <c r="H365" s="18">
        <f>H366+H368</f>
        <v>2397</v>
      </c>
    </row>
    <row r="366" spans="1:8" ht="32.25">
      <c r="A366" s="15" t="s">
        <v>170</v>
      </c>
      <c r="B366" s="16" t="s">
        <v>279</v>
      </c>
      <c r="C366" s="16" t="s">
        <v>246</v>
      </c>
      <c r="D366" s="16" t="s">
        <v>37</v>
      </c>
      <c r="E366" s="23"/>
      <c r="F366" s="25"/>
      <c r="G366" s="25"/>
      <c r="H366" s="29">
        <f>H367</f>
        <v>180</v>
      </c>
    </row>
    <row r="367" spans="1:8" ht="30.75">
      <c r="A367" s="19" t="s">
        <v>116</v>
      </c>
      <c r="B367" s="20" t="s">
        <v>279</v>
      </c>
      <c r="C367" s="20" t="s">
        <v>246</v>
      </c>
      <c r="D367" s="20" t="s">
        <v>37</v>
      </c>
      <c r="E367" s="20" t="s">
        <v>85</v>
      </c>
      <c r="F367" s="20" t="s">
        <v>276</v>
      </c>
      <c r="G367" s="20" t="s">
        <v>276</v>
      </c>
      <c r="H367" s="21">
        <v>180</v>
      </c>
    </row>
    <row r="368" spans="1:8" ht="32.25">
      <c r="A368" s="15" t="s">
        <v>0</v>
      </c>
      <c r="B368" s="16" t="s">
        <v>279</v>
      </c>
      <c r="C368" s="16" t="s">
        <v>246</v>
      </c>
      <c r="D368" s="16" t="s">
        <v>38</v>
      </c>
      <c r="E368" s="23"/>
      <c r="F368" s="25"/>
      <c r="G368" s="25"/>
      <c r="H368" s="18">
        <f>H369</f>
        <v>2217</v>
      </c>
    </row>
    <row r="369" spans="1:8" ht="30.75">
      <c r="A369" s="19" t="s">
        <v>116</v>
      </c>
      <c r="B369" s="20" t="s">
        <v>279</v>
      </c>
      <c r="C369" s="20" t="s">
        <v>246</v>
      </c>
      <c r="D369" s="20" t="s">
        <v>38</v>
      </c>
      <c r="E369" s="20" t="s">
        <v>85</v>
      </c>
      <c r="F369" s="20" t="s">
        <v>276</v>
      </c>
      <c r="G369" s="20" t="s">
        <v>276</v>
      </c>
      <c r="H369" s="21">
        <v>2217</v>
      </c>
    </row>
    <row r="370" spans="1:8" ht="15.75">
      <c r="A370" s="40" t="s">
        <v>234</v>
      </c>
      <c r="B370" s="16"/>
      <c r="C370" s="16"/>
      <c r="D370" s="16"/>
      <c r="E370" s="16"/>
      <c r="F370" s="17"/>
      <c r="G370" s="17"/>
      <c r="H370" s="18">
        <f>H14+H37</f>
        <v>276345.58</v>
      </c>
    </row>
    <row r="371" ht="12.75">
      <c r="B371" s="10"/>
    </row>
    <row r="372" ht="12.75">
      <c r="B372" s="10"/>
    </row>
    <row r="373" ht="12.75">
      <c r="B373" s="10"/>
    </row>
    <row r="374" ht="12.75">
      <c r="B374" s="10"/>
    </row>
    <row r="375" ht="12.75">
      <c r="B375" s="10"/>
    </row>
    <row r="376" ht="12.75">
      <c r="B376" s="10"/>
    </row>
    <row r="377" ht="12.75">
      <c r="B377" s="10"/>
    </row>
    <row r="378" ht="12.75">
      <c r="B378" s="10"/>
    </row>
    <row r="379" ht="12.75">
      <c r="B379" s="10"/>
    </row>
    <row r="380" ht="12.75">
      <c r="B380" s="10"/>
    </row>
    <row r="381" ht="12.75">
      <c r="B381" s="10"/>
    </row>
    <row r="382" ht="12.75">
      <c r="B382" s="10"/>
    </row>
    <row r="383" ht="12.75">
      <c r="B383" s="10"/>
    </row>
    <row r="384" ht="12.75">
      <c r="B384" s="10"/>
    </row>
    <row r="385" ht="12.75">
      <c r="B385" s="10"/>
    </row>
    <row r="386" ht="12.75">
      <c r="B386" s="10"/>
    </row>
    <row r="387" ht="12.75">
      <c r="B387" s="10"/>
    </row>
    <row r="388" ht="12.75">
      <c r="B388" s="10"/>
    </row>
    <row r="389" ht="12.75">
      <c r="B389" s="10"/>
    </row>
    <row r="390" ht="12.75">
      <c r="B390" s="10"/>
    </row>
    <row r="391" ht="12.75">
      <c r="B391" s="10"/>
    </row>
    <row r="392" ht="12.75">
      <c r="B392" s="10"/>
    </row>
    <row r="393" ht="12.75">
      <c r="B393" s="10"/>
    </row>
    <row r="394" ht="12.75">
      <c r="B394" s="10"/>
    </row>
    <row r="395" ht="12.75">
      <c r="B395" s="10"/>
    </row>
    <row r="396" ht="12.75">
      <c r="B396" s="10"/>
    </row>
    <row r="397" ht="12.75">
      <c r="B397" s="10"/>
    </row>
    <row r="398" ht="12.75">
      <c r="B398" s="10"/>
    </row>
    <row r="399" ht="12.75">
      <c r="B399" s="10"/>
    </row>
    <row r="400" ht="12.75">
      <c r="B400" s="10"/>
    </row>
    <row r="401" ht="12.75">
      <c r="B401" s="10"/>
    </row>
    <row r="402" ht="12.75">
      <c r="B402" s="10"/>
    </row>
    <row r="403" ht="12.75">
      <c r="B403" s="10"/>
    </row>
    <row r="404" ht="12.75">
      <c r="B404" s="10"/>
    </row>
    <row r="405" ht="12.75">
      <c r="B405" s="10"/>
    </row>
    <row r="406" ht="12.75">
      <c r="B406" s="10"/>
    </row>
    <row r="407" ht="12.75">
      <c r="B407" s="10"/>
    </row>
    <row r="408" ht="12.75">
      <c r="B408" s="10"/>
    </row>
    <row r="409" ht="12.75">
      <c r="B409" s="10"/>
    </row>
    <row r="410" ht="12.75">
      <c r="B410" s="10"/>
    </row>
    <row r="411" ht="12.75">
      <c r="B411" s="10"/>
    </row>
    <row r="412" ht="12.75">
      <c r="B412" s="10"/>
    </row>
    <row r="413" ht="12.75">
      <c r="B413" s="10"/>
    </row>
    <row r="414" ht="12.75">
      <c r="B414" s="10"/>
    </row>
    <row r="415" ht="12.75">
      <c r="B415" s="10"/>
    </row>
    <row r="416" ht="12.75">
      <c r="B416" s="10"/>
    </row>
    <row r="417" ht="12.75">
      <c r="B417" s="10"/>
    </row>
    <row r="418" ht="12.75">
      <c r="B418" s="10"/>
    </row>
    <row r="419" ht="12.75">
      <c r="B419" s="10"/>
    </row>
    <row r="420" ht="12.75">
      <c r="B420" s="10"/>
    </row>
    <row r="421" ht="12.75">
      <c r="B421" s="10"/>
    </row>
    <row r="422" ht="12.75">
      <c r="B422" s="10"/>
    </row>
    <row r="423" ht="12.75">
      <c r="B423" s="10"/>
    </row>
    <row r="424" ht="12.75">
      <c r="B424" s="10"/>
    </row>
    <row r="425" ht="12.75">
      <c r="B425" s="10"/>
    </row>
    <row r="426" ht="12.75">
      <c r="B426" s="10"/>
    </row>
    <row r="427" ht="12.75">
      <c r="B427" s="10"/>
    </row>
    <row r="428" ht="12.75">
      <c r="B428" s="10"/>
    </row>
    <row r="429" ht="12.75">
      <c r="B429" s="10"/>
    </row>
    <row r="430" ht="12.75">
      <c r="B430" s="10"/>
    </row>
    <row r="431" ht="12.75">
      <c r="B431" s="10"/>
    </row>
    <row r="432" ht="12.75">
      <c r="B432" s="10"/>
    </row>
    <row r="433" ht="12.75">
      <c r="B433" s="10"/>
    </row>
    <row r="434" ht="12.75">
      <c r="B434" s="10"/>
    </row>
    <row r="435" ht="12.75">
      <c r="B435" s="10"/>
    </row>
    <row r="436" ht="12.75">
      <c r="B436" s="10"/>
    </row>
    <row r="437" ht="12.75">
      <c r="B437" s="10"/>
    </row>
    <row r="438" ht="12.75">
      <c r="B438" s="10"/>
    </row>
    <row r="439" ht="12.75">
      <c r="B439" s="10"/>
    </row>
    <row r="440" ht="12.75">
      <c r="B440" s="10"/>
    </row>
    <row r="441" ht="12.75">
      <c r="B441" s="10"/>
    </row>
    <row r="442" ht="12.75">
      <c r="B442" s="10"/>
    </row>
    <row r="443" ht="12.75">
      <c r="B443" s="10"/>
    </row>
    <row r="444" ht="12.75">
      <c r="B444" s="10"/>
    </row>
    <row r="445" ht="12.75">
      <c r="B445" s="10"/>
    </row>
    <row r="446" ht="12.75">
      <c r="B446" s="10"/>
    </row>
    <row r="447" ht="12.75">
      <c r="B447" s="10"/>
    </row>
    <row r="448" ht="12.75">
      <c r="B448" s="10"/>
    </row>
    <row r="449" ht="12.75">
      <c r="B449" s="10"/>
    </row>
  </sheetData>
  <sheetProtection/>
  <autoFilter ref="A12:H370"/>
  <mergeCells count="9">
    <mergeCell ref="A10:H10"/>
    <mergeCell ref="A5:H5"/>
    <mergeCell ref="A6:H6"/>
    <mergeCell ref="A7:H7"/>
    <mergeCell ref="A8:F8"/>
    <mergeCell ref="A1:H1"/>
    <mergeCell ref="A2:H2"/>
    <mergeCell ref="A3:H3"/>
    <mergeCell ref="A9:H9"/>
  </mergeCells>
  <printOptions horizontalCentered="1"/>
  <pageMargins left="0.7874015748031497" right="0.3937007874015748" top="0.4724409448818898" bottom="0.5905511811023623" header="0.5118110236220472" footer="0.5118110236220472"/>
  <pageSetup fitToHeight="0" horizontalDpi="1200" verticalDpi="12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2020-01-15T12:22:00Z</cp:lastPrinted>
  <dcterms:created xsi:type="dcterms:W3CDTF">2007-10-29T08:26:16Z</dcterms:created>
  <dcterms:modified xsi:type="dcterms:W3CDTF">2020-01-15T12:49:20Z</dcterms:modified>
  <cp:category/>
  <cp:version/>
  <cp:contentType/>
  <cp:contentStatus/>
</cp:coreProperties>
</file>