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АП 2019" sheetId="1" r:id="rId1"/>
  </sheets>
  <definedNames>
    <definedName name="_xlnm.Print_Titles" localSheetId="0">'АП 2019'!$14:$15</definedName>
    <definedName name="_xlnm.Print_Area" localSheetId="0">'АП 2019'!$B$2:$P$54</definedName>
  </definedNames>
  <calcPr fullCalcOnLoad="1"/>
</workbook>
</file>

<file path=xl/sharedStrings.xml><?xml version="1.0" encoding="utf-8"?>
<sst xmlns="http://schemas.openxmlformats.org/spreadsheetml/2006/main" count="119" uniqueCount="93">
  <si>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</si>
  <si>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</si>
  <si>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</si>
  <si>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</si>
  <si>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</si>
  <si>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</si>
  <si>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</si>
  <si>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</si>
  <si>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</si>
  <si>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</si>
  <si>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</si>
  <si>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</si>
  <si>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</si>
  <si>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</si>
  <si>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</si>
  <si>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</si>
  <si>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</si>
  <si>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</si>
  <si>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</si>
  <si>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</si>
  <si>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</si>
  <si>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</si>
  <si>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</si>
  <si>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</si>
  <si>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</si>
  <si>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</si>
  <si>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</si>
  <si>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</si>
  <si>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</si>
  <si>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</si>
  <si>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</si>
  <si>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</si>
  <si>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</si>
  <si>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</si>
  <si>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</si>
  <si>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</si>
  <si>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</si>
  <si>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</si>
  <si>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</si>
  <si>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</si>
  <si>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</si>
  <si>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</si>
  <si>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</si>
  <si>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</si>
  <si>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</si>
  <si>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</si>
  <si>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</si>
  <si>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</si>
  <si>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</si>
  <si>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</si>
  <si>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</si>
  <si>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</si>
  <si>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</si>
  <si>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</si>
  <si>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</si>
  <si>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</si>
  <si>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</si>
  <si>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</si>
  <si>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</si>
  <si>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</si>
  <si>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</si>
  <si>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</si>
  <si>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</si>
  <si>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</si>
  <si>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</si>
  <si>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</si>
  <si>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</si>
  <si>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</si>
  <si>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2.1.1-3.</t>
  </si>
  <si>
    <t>98 9 09 15360</t>
  </si>
  <si>
    <t>Капитальный ремонт (ремонт) автомобильных дорог местного значения и искусственных сооружений на них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</si>
  <si>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</si>
  <si>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</si>
  <si>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</si>
  <si>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</si>
  <si>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</si>
  <si>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</si>
  <si>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</si>
  <si>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</si>
  <si>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</si>
  <si>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4.1.1-1</t>
  </si>
  <si>
    <t>60 1 01 S0140</t>
  </si>
  <si>
    <t>60 3 01 S4200</t>
  </si>
  <si>
    <t>Приложение №13</t>
  </si>
  <si>
    <t>от 21 ноября 2019 г. № 43</t>
  </si>
  <si>
    <t>1.2.1-2.</t>
  </si>
  <si>
    <t>Капитальный ремонт объектов культуры городских поселений Ленинградской области</t>
  </si>
  <si>
    <t>0801</t>
  </si>
  <si>
    <t>03501S0350</t>
  </si>
  <si>
    <t>КУЛЬТУРА</t>
  </si>
  <si>
    <t>Приложение №6</t>
  </si>
  <si>
    <t>77 2 02 S0810</t>
  </si>
  <si>
    <t>от 24 сентября 2020 г. №23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</si>
</sst>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wrapText="1"/>
    </xf>
    <xf numFmtId="4" fontId="15" fillId="0" borderId="12" xfId="0" applyNumberFormat="1" applyFont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70" zoomScaleNormal="70" zoomScaleSheetLayoutView="75" zoomScalePageLayoutView="0" workbookViewId="0" topLeftCell="A1">
      <pane xSplit="18870" topLeftCell="T1" activePane="topLeft" state="split"/>
      <selection pane="topLeft" activeCell="B5" sqref="B5"/>
      <selection pane="topRight" activeCell="T19" sqref="T19"/>
    </sheetView>
  </sheetViews>
  <sheetFormatPr defaultColWidth="9.00390625" defaultRowHeight="12.75"/>
  <cols>
    <col min="1" max="1" width="3.75390625" style="2" customWidth="1"/>
    <col min="2" max="2" width="14.375" style="3" customWidth="1"/>
    <col min="3" max="3" width="76.625" style="66" customWidth="1"/>
    <col min="4" max="4" width="13.125" style="4" customWidth="1"/>
    <col min="5" max="5" width="24.25390625" style="4" customWidth="1"/>
    <col min="6" max="6" width="13.875" style="4" customWidth="1"/>
    <col min="7" max="7" width="12.625" style="4" customWidth="1"/>
    <col min="8" max="8" width="7.25390625" style="5" hidden="1" customWidth="1"/>
    <col min="9" max="9" width="10.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75390625" style="2" customWidth="1"/>
    <col min="16" max="16" width="18.125" style="2" customWidth="1"/>
    <col min="17" max="16384" width="9.125" style="2" customWidth="1"/>
  </cols>
  <sheetData>
    <row r="1" spans="2:16" ht="23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ht="23.25">
      <c r="B2" s="80"/>
      <c r="C2" s="81"/>
      <c r="D2" s="82"/>
      <c r="E2" s="82"/>
      <c r="F2" s="82"/>
      <c r="G2" s="82"/>
      <c r="H2" s="83"/>
      <c r="I2" s="83"/>
      <c r="J2" s="84"/>
      <c r="K2" s="84"/>
      <c r="L2" s="84"/>
      <c r="M2" s="84"/>
      <c r="N2" s="112" t="s">
        <v>90</v>
      </c>
      <c r="O2" s="112"/>
      <c r="P2" s="112"/>
    </row>
    <row r="3" spans="2:16" ht="23.25"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23.25">
      <c r="B4" s="104" t="s">
        <v>92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2:16" ht="23.25">
      <c r="B5" s="80"/>
      <c r="C5" s="2"/>
      <c r="D5" s="82"/>
      <c r="E5" s="82"/>
      <c r="F5" s="82"/>
      <c r="G5" s="82"/>
      <c r="H5" s="83"/>
      <c r="I5" s="83"/>
      <c r="J5" s="84"/>
      <c r="K5" s="84"/>
      <c r="L5" s="84"/>
      <c r="M5" s="84"/>
      <c r="N5" s="86"/>
      <c r="O5" s="86"/>
      <c r="P5" s="86"/>
    </row>
    <row r="6" spans="2:16" ht="23.25">
      <c r="B6" s="80"/>
      <c r="C6" s="2"/>
      <c r="D6" s="82"/>
      <c r="E6" s="82"/>
      <c r="F6" s="82"/>
      <c r="G6" s="82"/>
      <c r="H6" s="83"/>
      <c r="I6" s="83"/>
      <c r="J6" s="84"/>
      <c r="K6" s="84"/>
      <c r="L6" s="84"/>
      <c r="M6" s="84"/>
      <c r="N6" s="112" t="s">
        <v>83</v>
      </c>
      <c r="O6" s="112"/>
      <c r="P6" s="112"/>
    </row>
    <row r="7" spans="2:16" ht="23.25">
      <c r="B7" s="104" t="s">
        <v>42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2:16" ht="23.25">
      <c r="B8" s="104" t="s">
        <v>84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10" spans="2:16" ht="23.25">
      <c r="B10" s="1"/>
      <c r="C10" s="6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23.25"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ht="23.25">
      <c r="B12" s="108" t="s">
        <v>62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 ht="23.25">
      <c r="B13" s="108" t="s">
        <v>43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29"/>
      <c r="P13" s="29" t="s">
        <v>3</v>
      </c>
    </row>
    <row r="14" spans="2:16" ht="23.25">
      <c r="B14" s="109" t="s">
        <v>8</v>
      </c>
      <c r="C14" s="110" t="s">
        <v>5</v>
      </c>
      <c r="D14" s="109" t="s">
        <v>4</v>
      </c>
      <c r="E14" s="109" t="s">
        <v>0</v>
      </c>
      <c r="F14" s="109" t="s">
        <v>1</v>
      </c>
      <c r="G14" s="109" t="s">
        <v>28</v>
      </c>
      <c r="H14" s="113" t="s">
        <v>10</v>
      </c>
      <c r="I14" s="113"/>
      <c r="J14" s="39"/>
      <c r="K14" s="113" t="s">
        <v>63</v>
      </c>
      <c r="L14" s="113"/>
      <c r="M14" s="113"/>
      <c r="N14" s="113"/>
      <c r="O14" s="113"/>
      <c r="P14" s="113"/>
    </row>
    <row r="15" spans="2:16" ht="37.5">
      <c r="B15" s="109"/>
      <c r="C15" s="110"/>
      <c r="D15" s="109"/>
      <c r="E15" s="109"/>
      <c r="F15" s="109"/>
      <c r="G15" s="109"/>
      <c r="H15" s="38" t="s">
        <v>6</v>
      </c>
      <c r="I15" s="38" t="s">
        <v>7</v>
      </c>
      <c r="J15" s="39"/>
      <c r="K15" s="38" t="s">
        <v>6</v>
      </c>
      <c r="L15" s="38" t="s">
        <v>64</v>
      </c>
      <c r="M15" s="38" t="s">
        <v>25</v>
      </c>
      <c r="N15" s="38" t="s">
        <v>65</v>
      </c>
      <c r="O15" s="38" t="s">
        <v>66</v>
      </c>
      <c r="P15" s="38" t="s">
        <v>13</v>
      </c>
    </row>
    <row r="16" spans="2:16" s="6" customFormat="1" ht="23.25">
      <c r="B16" s="76">
        <v>1</v>
      </c>
      <c r="C16" s="117" t="s">
        <v>14</v>
      </c>
      <c r="D16" s="117"/>
      <c r="E16" s="117"/>
      <c r="F16" s="117"/>
      <c r="G16" s="21"/>
      <c r="H16" s="22" t="e">
        <f>#REF!+#REF!+#REF!+#REF!</f>
        <v>#REF!</v>
      </c>
      <c r="I16" s="22" t="e">
        <f>#REF!+#REF!+#REF!+#REF!</f>
        <v>#REF!</v>
      </c>
      <c r="J16" s="23"/>
      <c r="K16" s="22" t="e">
        <f>#REF!+#REF!+#REF!+#REF!</f>
        <v>#REF!</v>
      </c>
      <c r="L16" s="22"/>
      <c r="M16" s="22"/>
      <c r="N16" s="22"/>
      <c r="O16" s="22"/>
      <c r="P16" s="22"/>
    </row>
    <row r="17" spans="2:16" s="6" customFormat="1" ht="23.25">
      <c r="B17" s="76" t="s">
        <v>11</v>
      </c>
      <c r="C17" s="117" t="s">
        <v>15</v>
      </c>
      <c r="D17" s="117"/>
      <c r="E17" s="117"/>
      <c r="F17" s="117"/>
      <c r="G17" s="21"/>
      <c r="H17" s="22"/>
      <c r="I17" s="22"/>
      <c r="J17" s="23"/>
      <c r="K17" s="22"/>
      <c r="L17" s="22"/>
      <c r="M17" s="22"/>
      <c r="N17" s="22"/>
      <c r="O17" s="22"/>
      <c r="P17" s="22"/>
    </row>
    <row r="18" spans="2:16" s="6" customFormat="1" ht="23.25">
      <c r="B18" s="40" t="s">
        <v>21</v>
      </c>
      <c r="C18" s="97" t="s">
        <v>20</v>
      </c>
      <c r="D18" s="98"/>
      <c r="E18" s="98"/>
      <c r="F18" s="99"/>
      <c r="G18" s="21"/>
      <c r="H18" s="22"/>
      <c r="I18" s="22"/>
      <c r="J18" s="23"/>
      <c r="K18" s="22"/>
      <c r="L18" s="22"/>
      <c r="M18" s="22"/>
      <c r="N18" s="22"/>
      <c r="O18" s="22"/>
      <c r="P18" s="22"/>
    </row>
    <row r="19" spans="2:16" s="27" customFormat="1" ht="23.25">
      <c r="B19" s="75"/>
      <c r="C19" s="105" t="s">
        <v>39</v>
      </c>
      <c r="D19" s="106"/>
      <c r="E19" s="106"/>
      <c r="F19" s="106"/>
      <c r="G19" s="107"/>
      <c r="H19" s="46"/>
      <c r="I19" s="46"/>
      <c r="J19" s="44"/>
      <c r="K19" s="46"/>
      <c r="L19" s="47"/>
      <c r="M19" s="48">
        <f>SUM(M19:M60)</f>
        <v>0</v>
      </c>
      <c r="N19" s="47"/>
      <c r="O19" s="47"/>
      <c r="P19" s="47"/>
    </row>
    <row r="20" spans="2:16" s="30" customFormat="1" ht="23.25">
      <c r="B20" s="49" t="s">
        <v>33</v>
      </c>
      <c r="C20" s="118" t="s">
        <v>34</v>
      </c>
      <c r="D20" s="118"/>
      <c r="E20" s="118"/>
      <c r="F20" s="118"/>
      <c r="G20" s="50"/>
      <c r="H20" s="46"/>
      <c r="I20" s="46"/>
      <c r="J20" s="44"/>
      <c r="K20" s="46"/>
      <c r="L20" s="51"/>
      <c r="M20" s="48"/>
      <c r="N20" s="52"/>
      <c r="O20" s="52"/>
      <c r="P20" s="45"/>
    </row>
    <row r="21" spans="2:16" s="30" customFormat="1" ht="23.25">
      <c r="B21" s="41" t="s">
        <v>35</v>
      </c>
      <c r="C21" s="117" t="s">
        <v>72</v>
      </c>
      <c r="D21" s="117" t="s">
        <v>36</v>
      </c>
      <c r="E21" s="117" t="s">
        <v>54</v>
      </c>
      <c r="F21" s="117" t="s">
        <v>50</v>
      </c>
      <c r="G21" s="42"/>
      <c r="H21" s="43"/>
      <c r="I21" s="43"/>
      <c r="J21" s="44"/>
      <c r="K21" s="43"/>
      <c r="L21" s="51"/>
      <c r="M21" s="45"/>
      <c r="N21" s="45"/>
      <c r="O21" s="45"/>
      <c r="P21" s="45"/>
    </row>
    <row r="22" spans="2:16" s="27" customFormat="1" ht="93">
      <c r="B22" s="41" t="s">
        <v>71</v>
      </c>
      <c r="C22" s="68" t="s">
        <v>55</v>
      </c>
      <c r="D22" s="42" t="s">
        <v>36</v>
      </c>
      <c r="E22" s="42" t="s">
        <v>54</v>
      </c>
      <c r="F22" s="42" t="s">
        <v>50</v>
      </c>
      <c r="G22" s="42" t="s">
        <v>37</v>
      </c>
      <c r="H22" s="43"/>
      <c r="I22" s="43"/>
      <c r="J22" s="44"/>
      <c r="K22" s="43"/>
      <c r="L22" s="51">
        <v>7611.1</v>
      </c>
      <c r="M22" s="45"/>
      <c r="N22" s="53">
        <v>0</v>
      </c>
      <c r="O22" s="53">
        <v>0</v>
      </c>
      <c r="P22" s="45">
        <f>L22+N22+O22</f>
        <v>7611.1</v>
      </c>
    </row>
    <row r="23" spans="2:16" s="27" customFormat="1" ht="23.25">
      <c r="B23" s="41"/>
      <c r="C23" s="88" t="s">
        <v>38</v>
      </c>
      <c r="D23" s="89"/>
      <c r="E23" s="89"/>
      <c r="F23" s="89"/>
      <c r="G23" s="90"/>
      <c r="H23" s="46"/>
      <c r="I23" s="46"/>
      <c r="J23" s="44"/>
      <c r="K23" s="46"/>
      <c r="L23" s="48">
        <f>SUM(L21:L22)</f>
        <v>7611.1</v>
      </c>
      <c r="M23" s="48" t="e">
        <f>#REF!+#REF!</f>
        <v>#REF!</v>
      </c>
      <c r="N23" s="48">
        <f>SUM(N21:N22)</f>
        <v>0</v>
      </c>
      <c r="O23" s="48">
        <f>SUM(O21:O22)</f>
        <v>0</v>
      </c>
      <c r="P23" s="48">
        <f>SUM(P21:P22)</f>
        <v>7611.1</v>
      </c>
    </row>
    <row r="24" spans="2:16" s="31" customFormat="1" ht="23.25">
      <c r="B24" s="41"/>
      <c r="C24" s="100" t="s">
        <v>22</v>
      </c>
      <c r="D24" s="101"/>
      <c r="E24" s="101"/>
      <c r="F24" s="101"/>
      <c r="G24" s="102"/>
      <c r="H24" s="46"/>
      <c r="I24" s="46"/>
      <c r="J24" s="44"/>
      <c r="K24" s="46"/>
      <c r="L24" s="48">
        <f>L19+L23</f>
        <v>7611.1</v>
      </c>
      <c r="M24" s="48">
        <f>M19+M23</f>
        <v>17200</v>
      </c>
      <c r="N24" s="48">
        <f>N19+N23</f>
        <v>0</v>
      </c>
      <c r="O24" s="48">
        <f>O19+O23</f>
        <v>0</v>
      </c>
      <c r="P24" s="48">
        <f>P19+P23</f>
        <v>7611.1</v>
      </c>
    </row>
    <row r="25" spans="2:16" s="31" customFormat="1" ht="23.25">
      <c r="B25" s="4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2:16" s="31" customFormat="1" ht="23.25">
      <c r="B26" s="49" t="s">
        <v>16</v>
      </c>
      <c r="C26" s="91" t="s">
        <v>23</v>
      </c>
      <c r="D26" s="92"/>
      <c r="E26" s="92"/>
      <c r="F26" s="92"/>
      <c r="G26" s="93"/>
      <c r="H26" s="46"/>
      <c r="I26" s="46"/>
      <c r="J26" s="55"/>
      <c r="K26" s="46"/>
      <c r="L26" s="48"/>
      <c r="M26" s="48"/>
      <c r="N26" s="48"/>
      <c r="O26" s="48"/>
      <c r="P26" s="48"/>
    </row>
    <row r="27" spans="2:16" s="31" customFormat="1" ht="23.25">
      <c r="B27" s="49" t="s">
        <v>18</v>
      </c>
      <c r="C27" s="91" t="s">
        <v>26</v>
      </c>
      <c r="D27" s="92"/>
      <c r="E27" s="92"/>
      <c r="F27" s="92"/>
      <c r="G27" s="73"/>
      <c r="H27" s="103"/>
      <c r="I27" s="103"/>
      <c r="J27" s="103"/>
      <c r="K27" s="103"/>
      <c r="L27" s="103"/>
      <c r="M27" s="48"/>
      <c r="N27" s="48"/>
      <c r="O27" s="48"/>
      <c r="P27" s="48"/>
    </row>
    <row r="28" spans="2:16" s="31" customFormat="1" ht="23.25">
      <c r="B28" s="49" t="s">
        <v>73</v>
      </c>
      <c r="C28" s="103" t="s">
        <v>59</v>
      </c>
      <c r="D28" s="103"/>
      <c r="E28" s="103"/>
      <c r="F28" s="103"/>
      <c r="G28" s="54"/>
      <c r="H28" s="46"/>
      <c r="I28" s="46"/>
      <c r="J28" s="44"/>
      <c r="K28" s="46"/>
      <c r="L28" s="48"/>
      <c r="M28" s="48"/>
      <c r="N28" s="48"/>
      <c r="O28" s="48"/>
      <c r="P28" s="48"/>
    </row>
    <row r="29" spans="2:16" s="30" customFormat="1" ht="93">
      <c r="B29" s="56" t="s">
        <v>58</v>
      </c>
      <c r="C29" s="69" t="s">
        <v>67</v>
      </c>
      <c r="D29" s="42" t="s">
        <v>9</v>
      </c>
      <c r="E29" s="42" t="s">
        <v>91</v>
      </c>
      <c r="F29" s="42" t="s">
        <v>52</v>
      </c>
      <c r="G29" s="42" t="s">
        <v>27</v>
      </c>
      <c r="H29" s="46"/>
      <c r="I29" s="46"/>
      <c r="J29" s="44"/>
      <c r="K29" s="46"/>
      <c r="L29" s="52">
        <v>1064.2</v>
      </c>
      <c r="M29" s="45"/>
      <c r="N29" s="45">
        <v>12238</v>
      </c>
      <c r="O29" s="52"/>
      <c r="P29" s="45">
        <f>SUM(L29:O29)</f>
        <v>13302.2</v>
      </c>
    </row>
    <row r="30" spans="2:16" s="79" customFormat="1" ht="46.5">
      <c r="B30" s="56" t="s">
        <v>61</v>
      </c>
      <c r="C30" s="77" t="s">
        <v>51</v>
      </c>
      <c r="D30" s="42" t="s">
        <v>9</v>
      </c>
      <c r="E30" s="42" t="s">
        <v>53</v>
      </c>
      <c r="F30" s="42" t="s">
        <v>52</v>
      </c>
      <c r="G30" s="42" t="s">
        <v>27</v>
      </c>
      <c r="H30" s="64"/>
      <c r="I30" s="64"/>
      <c r="J30" s="78"/>
      <c r="K30" s="64"/>
      <c r="L30" s="51">
        <v>600</v>
      </c>
      <c r="M30" s="51"/>
      <c r="N30" s="51">
        <v>0</v>
      </c>
      <c r="O30" s="51">
        <v>0</v>
      </c>
      <c r="P30" s="51">
        <f>SUM(L30:O30)</f>
        <v>600</v>
      </c>
    </row>
    <row r="31" spans="2:16" s="79" customFormat="1" ht="69.75">
      <c r="B31" s="56" t="s">
        <v>68</v>
      </c>
      <c r="C31" s="77" t="s">
        <v>45</v>
      </c>
      <c r="D31" s="42" t="s">
        <v>9</v>
      </c>
      <c r="E31" s="42" t="s">
        <v>53</v>
      </c>
      <c r="F31" s="42" t="s">
        <v>52</v>
      </c>
      <c r="G31" s="42" t="s">
        <v>27</v>
      </c>
      <c r="H31" s="64"/>
      <c r="I31" s="64"/>
      <c r="J31" s="78"/>
      <c r="K31" s="64"/>
      <c r="L31" s="51">
        <v>3458</v>
      </c>
      <c r="M31" s="51"/>
      <c r="N31" s="51">
        <v>0</v>
      </c>
      <c r="O31" s="51">
        <v>0</v>
      </c>
      <c r="P31" s="51">
        <f>SUM(L31:O31)</f>
        <v>3458</v>
      </c>
    </row>
    <row r="32" spans="2:16" s="72" customFormat="1" ht="23.25">
      <c r="B32" s="49"/>
      <c r="C32" s="88" t="s">
        <v>41</v>
      </c>
      <c r="D32" s="89"/>
      <c r="E32" s="89"/>
      <c r="F32" s="89"/>
      <c r="G32" s="90"/>
      <c r="H32" s="46"/>
      <c r="I32" s="46"/>
      <c r="J32" s="55"/>
      <c r="K32" s="46"/>
      <c r="L32" s="48">
        <f>SUM(L29:L31)</f>
        <v>5122.2</v>
      </c>
      <c r="M32" s="48">
        <f>SUM(M30:M30)</f>
        <v>0</v>
      </c>
      <c r="N32" s="48">
        <f>SUM(N29:N31)</f>
        <v>12238</v>
      </c>
      <c r="O32" s="48">
        <f>SUM(O29:O31)</f>
        <v>0</v>
      </c>
      <c r="P32" s="48">
        <f>SUM(P29:P31)</f>
        <v>17360.2</v>
      </c>
    </row>
    <row r="33" spans="2:16" s="32" customFormat="1" ht="23.25">
      <c r="B33" s="49" t="s">
        <v>31</v>
      </c>
      <c r="C33" s="91" t="s">
        <v>15</v>
      </c>
      <c r="D33" s="92"/>
      <c r="E33" s="92"/>
      <c r="F33" s="92"/>
      <c r="G33" s="74"/>
      <c r="H33" s="46"/>
      <c r="I33" s="46"/>
      <c r="J33" s="55"/>
      <c r="K33" s="46"/>
      <c r="L33" s="48"/>
      <c r="M33" s="48"/>
      <c r="N33" s="48"/>
      <c r="O33" s="48"/>
      <c r="P33" s="48"/>
    </row>
    <row r="34" spans="2:16" s="28" customFormat="1" ht="23.25">
      <c r="B34" s="56" t="s">
        <v>58</v>
      </c>
      <c r="C34" s="103" t="s">
        <v>32</v>
      </c>
      <c r="D34" s="121"/>
      <c r="E34" s="121"/>
      <c r="F34" s="121"/>
      <c r="G34" s="57"/>
      <c r="H34" s="46"/>
      <c r="I34" s="46"/>
      <c r="J34" s="55"/>
      <c r="K34" s="46"/>
      <c r="L34" s="48"/>
      <c r="M34" s="48"/>
      <c r="N34" s="48"/>
      <c r="O34" s="48"/>
      <c r="P34" s="48"/>
    </row>
    <row r="35" spans="2:16" s="7" customFormat="1" ht="139.5">
      <c r="B35" s="56" t="s">
        <v>58</v>
      </c>
      <c r="C35" s="68" t="s">
        <v>57</v>
      </c>
      <c r="D35" s="42" t="s">
        <v>17</v>
      </c>
      <c r="E35" s="42" t="s">
        <v>56</v>
      </c>
      <c r="F35" s="42" t="s">
        <v>44</v>
      </c>
      <c r="G35" s="58">
        <v>225</v>
      </c>
      <c r="H35" s="46"/>
      <c r="I35" s="44"/>
      <c r="J35" s="46"/>
      <c r="K35" s="45">
        <v>5000</v>
      </c>
      <c r="L35" s="45">
        <v>0</v>
      </c>
      <c r="M35" s="52">
        <v>0</v>
      </c>
      <c r="N35" s="52">
        <v>0</v>
      </c>
      <c r="O35" s="45">
        <v>0</v>
      </c>
      <c r="P35" s="45">
        <f>SUM(L35:O35)</f>
        <v>0</v>
      </c>
    </row>
    <row r="36" spans="2:19" s="34" customFormat="1" ht="23.25">
      <c r="B36" s="56"/>
      <c r="C36" s="88" t="s">
        <v>39</v>
      </c>
      <c r="D36" s="89"/>
      <c r="E36" s="89"/>
      <c r="F36" s="89"/>
      <c r="G36" s="90"/>
      <c r="H36" s="46"/>
      <c r="I36" s="46"/>
      <c r="J36" s="55"/>
      <c r="K36" s="46"/>
      <c r="L36" s="48">
        <f>L35</f>
        <v>0</v>
      </c>
      <c r="M36" s="48" t="e">
        <f>#REF!</f>
        <v>#REF!</v>
      </c>
      <c r="N36" s="48">
        <f>N35</f>
        <v>0</v>
      </c>
      <c r="O36" s="48">
        <f>O35</f>
        <v>0</v>
      </c>
      <c r="P36" s="48">
        <f>P35</f>
        <v>0</v>
      </c>
      <c r="Q36" s="33"/>
      <c r="R36" s="33"/>
      <c r="S36" s="33"/>
    </row>
    <row r="37" spans="2:19" s="34" customFormat="1" ht="23.25">
      <c r="B37" s="56"/>
      <c r="C37" s="103" t="s">
        <v>89</v>
      </c>
      <c r="D37" s="103"/>
      <c r="E37" s="103"/>
      <c r="F37" s="103"/>
      <c r="G37" s="87"/>
      <c r="H37" s="46"/>
      <c r="I37" s="46"/>
      <c r="J37" s="55"/>
      <c r="K37" s="46"/>
      <c r="L37" s="48"/>
      <c r="M37" s="48"/>
      <c r="N37" s="48"/>
      <c r="O37" s="48"/>
      <c r="P37" s="48"/>
      <c r="Q37" s="33"/>
      <c r="R37" s="33"/>
      <c r="S37" s="33"/>
    </row>
    <row r="38" spans="2:19" s="34" customFormat="1" ht="46.5">
      <c r="B38" s="41" t="s">
        <v>85</v>
      </c>
      <c r="C38" s="68" t="s">
        <v>86</v>
      </c>
      <c r="D38" s="42" t="s">
        <v>87</v>
      </c>
      <c r="E38" s="42" t="s">
        <v>88</v>
      </c>
      <c r="F38" s="42" t="s">
        <v>44</v>
      </c>
      <c r="G38" s="42" t="s">
        <v>27</v>
      </c>
      <c r="H38" s="43"/>
      <c r="I38" s="43"/>
      <c r="J38" s="44"/>
      <c r="K38" s="43"/>
      <c r="L38" s="51">
        <v>683.2</v>
      </c>
      <c r="M38" s="45"/>
      <c r="N38" s="51">
        <v>0</v>
      </c>
      <c r="O38" s="51">
        <v>0</v>
      </c>
      <c r="P38" s="45">
        <f>L38</f>
        <v>683.2</v>
      </c>
      <c r="Q38" s="33"/>
      <c r="R38" s="33"/>
      <c r="S38" s="33"/>
    </row>
    <row r="39" spans="2:19" s="34" customFormat="1" ht="23.25">
      <c r="B39" s="56"/>
      <c r="C39" s="88" t="s">
        <v>41</v>
      </c>
      <c r="D39" s="89"/>
      <c r="E39" s="89"/>
      <c r="F39" s="89"/>
      <c r="G39" s="90"/>
      <c r="H39" s="46"/>
      <c r="I39" s="46"/>
      <c r="J39" s="55"/>
      <c r="K39" s="46"/>
      <c r="L39" s="48">
        <f>SUM(L36:L38)</f>
        <v>683.2</v>
      </c>
      <c r="M39" s="48">
        <f>SUM(M37:M37)</f>
        <v>0</v>
      </c>
      <c r="N39" s="48">
        <f>SUM(N36:N38)</f>
        <v>0</v>
      </c>
      <c r="O39" s="48">
        <f>SUM(O36:O38)</f>
        <v>0</v>
      </c>
      <c r="P39" s="48">
        <f>SUM(P36:P38)</f>
        <v>683.2</v>
      </c>
      <c r="Q39" s="33"/>
      <c r="R39" s="33"/>
      <c r="S39" s="33"/>
    </row>
    <row r="40" spans="2:19" s="34" customFormat="1" ht="23.25">
      <c r="B40" s="49"/>
      <c r="C40" s="122" t="s">
        <v>24</v>
      </c>
      <c r="D40" s="122"/>
      <c r="E40" s="122"/>
      <c r="F40" s="122"/>
      <c r="G40" s="122"/>
      <c r="H40" s="59"/>
      <c r="I40" s="43"/>
      <c r="J40" s="60"/>
      <c r="K40" s="59"/>
      <c r="L40" s="48">
        <f>L32+L39</f>
        <v>5805.4</v>
      </c>
      <c r="M40" s="48" t="e">
        <f>M32+M36</f>
        <v>#REF!</v>
      </c>
      <c r="N40" s="48">
        <f>N32+N36</f>
        <v>12238</v>
      </c>
      <c r="O40" s="48">
        <f>O32+O36</f>
        <v>0</v>
      </c>
      <c r="P40" s="48">
        <f>P32+P39</f>
        <v>18043.4</v>
      </c>
      <c r="Q40" s="33"/>
      <c r="R40" s="33"/>
      <c r="S40" s="33"/>
    </row>
    <row r="41" spans="2:19" s="34" customFormat="1" ht="23.25">
      <c r="B41" s="49"/>
      <c r="C41" s="91"/>
      <c r="D41" s="92"/>
      <c r="E41" s="92"/>
      <c r="F41" s="92"/>
      <c r="G41" s="93"/>
      <c r="H41" s="59"/>
      <c r="I41" s="43"/>
      <c r="J41" s="60"/>
      <c r="K41" s="59"/>
      <c r="L41" s="48"/>
      <c r="M41" s="48"/>
      <c r="N41" s="48"/>
      <c r="O41" s="48"/>
      <c r="P41" s="48"/>
      <c r="Q41" s="33"/>
      <c r="R41" s="33"/>
      <c r="S41" s="33"/>
    </row>
    <row r="42" spans="2:19" s="34" customFormat="1" ht="23.25">
      <c r="B42" s="49" t="s">
        <v>74</v>
      </c>
      <c r="C42" s="103" t="s">
        <v>19</v>
      </c>
      <c r="D42" s="103"/>
      <c r="E42" s="103"/>
      <c r="F42" s="103"/>
      <c r="G42" s="103"/>
      <c r="H42" s="59"/>
      <c r="I42" s="43"/>
      <c r="J42" s="60"/>
      <c r="K42" s="59"/>
      <c r="L42" s="48"/>
      <c r="M42" s="45"/>
      <c r="N42" s="45"/>
      <c r="O42" s="45"/>
      <c r="P42" s="48"/>
      <c r="Q42" s="33"/>
      <c r="R42" s="33"/>
      <c r="S42" s="33"/>
    </row>
    <row r="43" spans="2:19" s="34" customFormat="1" ht="23.25">
      <c r="B43" s="49" t="s">
        <v>75</v>
      </c>
      <c r="C43" s="91" t="s">
        <v>26</v>
      </c>
      <c r="D43" s="92"/>
      <c r="E43" s="92"/>
      <c r="F43" s="92"/>
      <c r="G43" s="93"/>
      <c r="H43" s="59"/>
      <c r="I43" s="43"/>
      <c r="J43" s="60"/>
      <c r="K43" s="59"/>
      <c r="L43" s="48"/>
      <c r="M43" s="45"/>
      <c r="N43" s="45"/>
      <c r="O43" s="45"/>
      <c r="P43" s="48"/>
      <c r="Q43" s="33"/>
      <c r="R43" s="33"/>
      <c r="S43" s="33"/>
    </row>
    <row r="44" spans="2:19" s="36" customFormat="1" ht="23.25">
      <c r="B44" s="56" t="s">
        <v>76</v>
      </c>
      <c r="C44" s="69" t="s">
        <v>48</v>
      </c>
      <c r="D44" s="42" t="s">
        <v>49</v>
      </c>
      <c r="E44" s="42" t="s">
        <v>69</v>
      </c>
      <c r="F44" s="42" t="s">
        <v>52</v>
      </c>
      <c r="G44" s="42" t="s">
        <v>29</v>
      </c>
      <c r="H44" s="46"/>
      <c r="I44" s="46"/>
      <c r="J44" s="44"/>
      <c r="K44" s="46"/>
      <c r="L44" s="45">
        <v>1000</v>
      </c>
      <c r="M44" s="45"/>
      <c r="N44" s="52">
        <v>0</v>
      </c>
      <c r="O44" s="52">
        <v>0</v>
      </c>
      <c r="P44" s="45">
        <f>SUM(L44:O44)</f>
        <v>1000</v>
      </c>
      <c r="Q44" s="35"/>
      <c r="R44" s="35"/>
      <c r="S44" s="35"/>
    </row>
    <row r="45" spans="2:19" s="36" customFormat="1" ht="23.25">
      <c r="B45" s="56"/>
      <c r="C45" s="88" t="s">
        <v>40</v>
      </c>
      <c r="D45" s="89"/>
      <c r="E45" s="89"/>
      <c r="F45" s="89"/>
      <c r="G45" s="90"/>
      <c r="H45" s="61"/>
      <c r="I45" s="46"/>
      <c r="J45" s="62"/>
      <c r="K45" s="61"/>
      <c r="L45" s="48">
        <f>L44</f>
        <v>1000</v>
      </c>
      <c r="M45" s="48" t="e">
        <f>SUM(#REF!)</f>
        <v>#REF!</v>
      </c>
      <c r="N45" s="48">
        <v>0</v>
      </c>
      <c r="O45" s="48">
        <v>0</v>
      </c>
      <c r="P45" s="48">
        <f>L45+N45+O45</f>
        <v>1000</v>
      </c>
      <c r="Q45" s="35"/>
      <c r="R45" s="35"/>
      <c r="S45" s="35"/>
    </row>
    <row r="46" spans="2:19" s="36" customFormat="1" ht="23.25">
      <c r="B46" s="56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35"/>
      <c r="R46" s="35"/>
      <c r="S46" s="35"/>
    </row>
    <row r="47" spans="2:19" s="26" customFormat="1" ht="23.25">
      <c r="B47" s="49" t="s">
        <v>60</v>
      </c>
      <c r="C47" s="118" t="s">
        <v>30</v>
      </c>
      <c r="D47" s="118"/>
      <c r="E47" s="118"/>
      <c r="F47" s="118"/>
      <c r="G47" s="50"/>
      <c r="H47" s="46"/>
      <c r="I47" s="46"/>
      <c r="J47" s="44"/>
      <c r="K47" s="46"/>
      <c r="L47" s="48"/>
      <c r="M47" s="48"/>
      <c r="N47" s="52"/>
      <c r="O47" s="52"/>
      <c r="P47" s="45"/>
      <c r="Q47" s="25"/>
      <c r="R47" s="25"/>
      <c r="S47" s="25"/>
    </row>
    <row r="48" spans="2:19" s="11" customFormat="1" ht="69.75">
      <c r="B48" s="56" t="s">
        <v>80</v>
      </c>
      <c r="C48" s="68" t="s">
        <v>70</v>
      </c>
      <c r="D48" s="42" t="s">
        <v>46</v>
      </c>
      <c r="E48" s="42" t="s">
        <v>81</v>
      </c>
      <c r="F48" s="42" t="s">
        <v>52</v>
      </c>
      <c r="G48" s="42" t="s">
        <v>27</v>
      </c>
      <c r="H48" s="46"/>
      <c r="I48" s="46"/>
      <c r="J48" s="44"/>
      <c r="K48" s="46"/>
      <c r="L48" s="45">
        <v>1724.6</v>
      </c>
      <c r="M48" s="45"/>
      <c r="N48" s="52">
        <v>4896.4</v>
      </c>
      <c r="O48" s="52">
        <v>0</v>
      </c>
      <c r="P48" s="45">
        <f>SUM(L48:O48)</f>
        <v>6621</v>
      </c>
      <c r="Q48" s="10"/>
      <c r="R48" s="10"/>
      <c r="S48" s="10"/>
    </row>
    <row r="49" spans="2:19" s="11" customFormat="1" ht="93">
      <c r="B49" s="56" t="s">
        <v>47</v>
      </c>
      <c r="C49" s="68" t="s">
        <v>79</v>
      </c>
      <c r="D49" s="42" t="s">
        <v>46</v>
      </c>
      <c r="E49" s="42" t="s">
        <v>82</v>
      </c>
      <c r="F49" s="42" t="s">
        <v>52</v>
      </c>
      <c r="G49" s="42" t="s">
        <v>27</v>
      </c>
      <c r="H49" s="46"/>
      <c r="I49" s="46"/>
      <c r="J49" s="44"/>
      <c r="K49" s="46"/>
      <c r="L49" s="45">
        <v>476</v>
      </c>
      <c r="M49" s="45"/>
      <c r="N49" s="52">
        <v>5473.9</v>
      </c>
      <c r="O49" s="52"/>
      <c r="P49" s="45">
        <f>L49+N49</f>
        <v>5949.9</v>
      </c>
      <c r="Q49" s="10"/>
      <c r="R49" s="10"/>
      <c r="S49" s="10"/>
    </row>
    <row r="50" spans="2:19" s="11" customFormat="1" ht="23.25">
      <c r="B50" s="56"/>
      <c r="C50" s="88" t="s">
        <v>77</v>
      </c>
      <c r="D50" s="89"/>
      <c r="E50" s="89"/>
      <c r="F50" s="89"/>
      <c r="G50" s="90"/>
      <c r="H50" s="46"/>
      <c r="I50" s="46"/>
      <c r="J50" s="44"/>
      <c r="K50" s="46"/>
      <c r="L50" s="48">
        <f>SUM(L48:L49)</f>
        <v>2200.6</v>
      </c>
      <c r="M50" s="48"/>
      <c r="N50" s="48">
        <f>SUM(N48:N49)</f>
        <v>10370.3</v>
      </c>
      <c r="O50" s="48">
        <v>0</v>
      </c>
      <c r="P50" s="48">
        <f>SUM(L48:O49)</f>
        <v>12570.9</v>
      </c>
      <c r="Q50" s="10"/>
      <c r="R50" s="10"/>
      <c r="S50" s="10"/>
    </row>
    <row r="51" spans="2:19" s="8" customFormat="1" ht="23.25">
      <c r="B51" s="56"/>
      <c r="C51" s="123" t="s">
        <v>78</v>
      </c>
      <c r="D51" s="124"/>
      <c r="E51" s="124"/>
      <c r="F51" s="124"/>
      <c r="G51" s="125"/>
      <c r="H51" s="46"/>
      <c r="I51" s="46"/>
      <c r="J51" s="55"/>
      <c r="K51" s="46"/>
      <c r="L51" s="48">
        <f>L50</f>
        <v>2200.6</v>
      </c>
      <c r="M51" s="48"/>
      <c r="N51" s="48">
        <f>N50</f>
        <v>10370.3</v>
      </c>
      <c r="O51" s="48">
        <v>0</v>
      </c>
      <c r="P51" s="48">
        <f>P50</f>
        <v>12570.9</v>
      </c>
      <c r="Q51" s="9"/>
      <c r="R51" s="9"/>
      <c r="S51" s="9"/>
    </row>
    <row r="52" spans="2:16" s="37" customFormat="1" ht="23.25">
      <c r="B52" s="49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</row>
    <row r="53" spans="1:16" ht="23.25">
      <c r="A53" s="37"/>
      <c r="B53" s="49"/>
      <c r="C53" s="119" t="s">
        <v>12</v>
      </c>
      <c r="D53" s="119"/>
      <c r="E53" s="119"/>
      <c r="F53" s="119"/>
      <c r="G53" s="119"/>
      <c r="H53" s="64" t="e">
        <f>H16+#REF!</f>
        <v>#REF!</v>
      </c>
      <c r="I53" s="64" t="e">
        <f>I16+#REF!</f>
        <v>#REF!</v>
      </c>
      <c r="J53" s="65"/>
      <c r="K53" s="64" t="e">
        <f>K16+#REF!</f>
        <v>#REF!</v>
      </c>
      <c r="L53" s="47">
        <f>L24+L40+L45+L51</f>
        <v>16617.1</v>
      </c>
      <c r="M53" s="47">
        <f>M24+M40+M45</f>
        <v>32450</v>
      </c>
      <c r="N53" s="47">
        <f>N24+N40+N45+N51</f>
        <v>22608.3</v>
      </c>
      <c r="O53" s="47">
        <f>O24+O40+O45+O51</f>
        <v>0</v>
      </c>
      <c r="P53" s="47">
        <f>P24+P40+P45+P51</f>
        <v>39225.4</v>
      </c>
    </row>
    <row r="54" spans="2:10" ht="23.25">
      <c r="B54" s="63"/>
      <c r="C54" s="70"/>
      <c r="D54" s="120"/>
      <c r="E54" s="120"/>
      <c r="F54" s="120"/>
      <c r="G54" s="120"/>
      <c r="H54" s="120"/>
      <c r="I54" s="13"/>
      <c r="J54" s="14"/>
    </row>
    <row r="55" spans="2:10" ht="23.25">
      <c r="B55" s="12"/>
      <c r="C55" s="24"/>
      <c r="D55" s="17"/>
      <c r="E55" s="17"/>
      <c r="F55" s="17"/>
      <c r="G55" s="17"/>
      <c r="H55" s="18"/>
      <c r="I55" s="19"/>
      <c r="J55" s="15"/>
    </row>
    <row r="56" spans="2:12" ht="23.25">
      <c r="B56" s="16"/>
      <c r="C56" s="71"/>
      <c r="L56" s="20"/>
    </row>
    <row r="57" ht="23.25">
      <c r="C57" s="71"/>
    </row>
    <row r="58" ht="23.25">
      <c r="L58" s="20"/>
    </row>
  </sheetData>
  <sheetProtection/>
  <mergeCells count="48">
    <mergeCell ref="C37:F37"/>
    <mergeCell ref="C39:G39"/>
    <mergeCell ref="C53:G53"/>
    <mergeCell ref="D54:H54"/>
    <mergeCell ref="C34:F34"/>
    <mergeCell ref="C40:G40"/>
    <mergeCell ref="C42:G42"/>
    <mergeCell ref="C47:F47"/>
    <mergeCell ref="C51:G51"/>
    <mergeCell ref="C36:G36"/>
    <mergeCell ref="C52:P52"/>
    <mergeCell ref="C43:G43"/>
    <mergeCell ref="C21:F21"/>
    <mergeCell ref="C20:F20"/>
    <mergeCell ref="C17:F17"/>
    <mergeCell ref="F14:F15"/>
    <mergeCell ref="H14:I14"/>
    <mergeCell ref="C16:F16"/>
    <mergeCell ref="C32:G32"/>
    <mergeCell ref="C23:G23"/>
    <mergeCell ref="E14:E15"/>
    <mergeCell ref="B11:P11"/>
    <mergeCell ref="N2:P2"/>
    <mergeCell ref="K14:P14"/>
    <mergeCell ref="B7:P7"/>
    <mergeCell ref="B3:P3"/>
    <mergeCell ref="B4:P4"/>
    <mergeCell ref="N6:P6"/>
    <mergeCell ref="C25:P25"/>
    <mergeCell ref="B8:P8"/>
    <mergeCell ref="C19:G19"/>
    <mergeCell ref="H27:L27"/>
    <mergeCell ref="B12:P12"/>
    <mergeCell ref="D14:D15"/>
    <mergeCell ref="C14:C15"/>
    <mergeCell ref="B14:B15"/>
    <mergeCell ref="B13:N13"/>
    <mergeCell ref="G14:G15"/>
    <mergeCell ref="C50:G50"/>
    <mergeCell ref="C45:G45"/>
    <mergeCell ref="C26:G26"/>
    <mergeCell ref="C41:G41"/>
    <mergeCell ref="C46:P46"/>
    <mergeCell ref="C18:F18"/>
    <mergeCell ref="C27:F27"/>
    <mergeCell ref="C33:F33"/>
    <mergeCell ref="C24:G24"/>
    <mergeCell ref="C28:F28"/>
  </mergeCell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2020-09-16T14:00:53Z</cp:lastPrinted>
  <dcterms:created xsi:type="dcterms:W3CDTF">2004-11-09T12:45:36Z</dcterms:created>
  <dcterms:modified xsi:type="dcterms:W3CDTF">2020-10-21T06:58:47Z</dcterms:modified>
  <cp:category/>
  <cp:version/>
  <cp:contentType/>
  <cp:contentStatus/>
</cp:coreProperties>
</file>